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635" windowWidth="1116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5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5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'!$3:$6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'2'!$A$1:$G$14</definedName>
    <definedName name="_xlnm.Print_Area" localSheetId="2">'3 '!$A$1:$G$57</definedName>
    <definedName name="_xlnm.Print_Area" localSheetId="3">'4 '!$A$1:$F$136</definedName>
    <definedName name="_xlnm.Print_Area" localSheetId="4">'5 '!$A$1:$C$52</definedName>
    <definedName name="_xlnm.Print_Area" localSheetId="5">'6'!$A$1:$B$89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<sst xmlns="http://schemas.openxmlformats.org/spreadsheetml/2006/main" count="489" uniqueCount="272">
  <si>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</si>
  <si>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</si>
  <si>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</si>
  <si>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</si>
  <si>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</si>
  <si>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</si>
  <si>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</si>
  <si>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</si>
  <si>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</si>
  <si>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</si>
  <si>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</si>
  <si>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</si>
  <si>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</si>
  <si>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</si>
  <si>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</si>
  <si>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</si>
  <si>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</si>
  <si>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</si>
  <si>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</si>
  <si>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</si>
  <si>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</si>
  <si>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</si>
  <si>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</si>
  <si>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</si>
  <si>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</si>
  <si>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</si>
  <si>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</si>
  <si>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</si>
  <si>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</si>
  <si>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</si>
  <si>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</si>
  <si>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</si>
  <si>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</si>
  <si>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</si>
  <si>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</si>
  <si>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</si>
  <si>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</si>
  <si>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</si>
  <si>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</si>
  <si>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</si>
  <si>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</si>
  <si>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</si>
  <si>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</si>
  <si>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</si>
  <si>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</si>
  <si>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</si>
  <si>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</si>
  <si>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</si>
  <si>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</si>
  <si>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</si>
  <si>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</si>
  <si>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</si>
  <si>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</si>
  <si>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</si>
  <si>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</si>
  <si>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</si>
  <si>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</si>
  <si>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</si>
  <si>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</si>
  <si>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</si>
  <si>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</si>
  <si>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</si>
  <si>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</si>
  <si>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</si>
  <si>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</si>
  <si>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</si>
  <si>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</si>
  <si>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</si>
  <si>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</si>
  <si>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</si>
  <si>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</si>
  <si>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</si>
  <si>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</si>
  <si>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</si>
  <si>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</si>
  <si>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</si>
  <si>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</si>
  <si>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</si>
  <si>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</si>
  <si>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</si>
  <si>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</si>
  <si>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</si>
  <si>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</si>
  <si>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</si>
  <si>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</si>
  <si>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</si>
  <si>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Середній розмір запропонованої заробітної плати, грн.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</si>
  <si>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</si>
  <si>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</si>
  <si>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</si>
  <si>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</si>
  <si>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майстер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</si>
  <si>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</si>
  <si>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</si>
  <si>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</si>
  <si>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державний виконавець</t>
  </si>
  <si>
    <t xml:space="preserve"> оператор комп'ютерного набору</t>
  </si>
  <si>
    <t xml:space="preserve"> діловод</t>
  </si>
  <si>
    <t xml:space="preserve"> листоноша (поштар)</t>
  </si>
  <si>
    <t xml:space="preserve"> соціальний робітник</t>
  </si>
  <si>
    <t xml:space="preserve"> лісоруб</t>
  </si>
  <si>
    <t xml:space="preserve"> робітник з догляду за тваринами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</si>
  <si>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</si>
  <si>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</si>
  <si>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</si>
  <si>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</si>
  <si>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водій навантажувача</t>
  </si>
  <si>
    <t xml:space="preserve"> машиніст екскаватора</t>
  </si>
  <si>
    <t xml:space="preserve"> комплектувальник проводів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</si>
  <si>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</si>
  <si>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</si>
  <si>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</si>
  <si>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</si>
  <si>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</si>
  <si>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складальник верху взуття</t>
  </si>
  <si>
    <t xml:space="preserve"> менеджер (управитель) із збуту</t>
  </si>
  <si>
    <t xml:space="preserve"> фрезерувальник каменю</t>
  </si>
  <si>
    <t xml:space="preserve"> електрослюсар (слюсар) черговий та з ремонту устаткування</t>
  </si>
  <si>
    <t xml:space="preserve"> стропальник</t>
  </si>
  <si>
    <t xml:space="preserve"> рамник</t>
  </si>
  <si>
    <t xml:space="preserve"> складальник взуття</t>
  </si>
  <si>
    <t xml:space="preserve"> оператор виробничої дільниці</t>
  </si>
  <si>
    <t>водій тролейбуса</t>
  </si>
  <si>
    <t>електрозварник на автоматичних та напівавтоматичних машинах</t>
  </si>
  <si>
    <t>кондуктор громадського транспорту</t>
  </si>
  <si>
    <r>
      <t xml:space="preserve">Середній розмір запропонованої заробітної плати, </t>
    </r>
    <r>
      <rPr>
        <i/>
        <sz val="14"/>
        <rFont val="Times New Roman"/>
        <family val="1"/>
      </rPr>
      <t>(грн.)</t>
    </r>
  </si>
  <si>
    <t xml:space="preserve"> лікар</t>
  </si>
  <si>
    <t xml:space="preserve"> бібліотекар</t>
  </si>
  <si>
    <t>зоотехнік</t>
  </si>
  <si>
    <t xml:space="preserve"> перукар (перукар - модельєр)</t>
  </si>
  <si>
    <t xml:space="preserve"> помічник вихователя</t>
  </si>
  <si>
    <t>2017 р.</t>
  </si>
  <si>
    <t xml:space="preserve"> 2018 р.</t>
  </si>
  <si>
    <t>2018 р.</t>
  </si>
  <si>
    <t xml:space="preserve"> заступник директора</t>
  </si>
  <si>
    <t xml:space="preserve"> завідувач складу</t>
  </si>
  <si>
    <t xml:space="preserve"> агент торговельний</t>
  </si>
  <si>
    <t xml:space="preserve"> оператор поштового зв'язку</t>
  </si>
  <si>
    <t xml:space="preserve"> муляр</t>
  </si>
  <si>
    <t xml:space="preserve"> сортувальник матеріалів та виробів з деревини</t>
  </si>
  <si>
    <t xml:space="preserve"> шліфувальник-полірувальник виробів з каменю</t>
  </si>
  <si>
    <t xml:space="preserve"> оператор котельні</t>
  </si>
  <si>
    <t xml:space="preserve"> тракторист-машиніст сільськогосподарського (лісогосподарського) виробництва</t>
  </si>
  <si>
    <t>механік дизельної та холодильної установок</t>
  </si>
  <si>
    <t>оператор інформаційно-комунікаційних мереж</t>
  </si>
  <si>
    <t xml:space="preserve"> директор (начальник, інший керівник) підприємства</t>
  </si>
  <si>
    <t xml:space="preserve"> представник торговельний</t>
  </si>
  <si>
    <t xml:space="preserve"> касир (на підприємстві, в установі, організації)</t>
  </si>
  <si>
    <t xml:space="preserve"> реєстратор медичний</t>
  </si>
  <si>
    <t xml:space="preserve"> секретар</t>
  </si>
  <si>
    <t xml:space="preserve"> формувальник залізобетонних виробів та конструкцій</t>
  </si>
  <si>
    <t>оператор машинного доїння</t>
  </si>
  <si>
    <t>мийник-прибиральник рухомого складу</t>
  </si>
  <si>
    <t xml:space="preserve"> хмеляр</t>
  </si>
  <si>
    <t xml:space="preserve"> завідувач господарства</t>
  </si>
  <si>
    <t xml:space="preserve"> плодоовочівник</t>
  </si>
  <si>
    <t xml:space="preserve"> пекар</t>
  </si>
  <si>
    <t>інженер-проектувальник (цивільне будівництво)</t>
  </si>
  <si>
    <t>начальник відділення</t>
  </si>
  <si>
    <t xml:space="preserve"> виконавець робіт</t>
  </si>
  <si>
    <t>представник торговельний</t>
  </si>
  <si>
    <t xml:space="preserve"> електрогазозварник</t>
  </si>
  <si>
    <t xml:space="preserve"> робітник на лісокультурних (лісогосподарських) роботах</t>
  </si>
  <si>
    <t>інженер з механізації та автоматизації виробничих процесів</t>
  </si>
  <si>
    <t>голова районної державної адміністрації</t>
  </si>
  <si>
    <t>лаборант (галузі техніки)</t>
  </si>
  <si>
    <t>арматурник (виробництво залізобетонних і бетонних виробів та конструкцій)</t>
  </si>
  <si>
    <t>хімік-аналітик</t>
  </si>
  <si>
    <t>головний механік</t>
  </si>
  <si>
    <t>грохотник</t>
  </si>
  <si>
    <t>формувальник залізобетонних виробів та конструкцій</t>
  </si>
  <si>
    <t>головний інженер</t>
  </si>
  <si>
    <t>поліцейський (інспектор) патрульної служби</t>
  </si>
  <si>
    <t>інженер-конструктор (електротехніка)</t>
  </si>
  <si>
    <t>налагоджувальник устаткування у виробництві харчової продукції</t>
  </si>
  <si>
    <t>монтажник</t>
  </si>
  <si>
    <t>інженер-будівельник</t>
  </si>
  <si>
    <t>технік-механік з ремонту технологічного устаткування</t>
  </si>
  <si>
    <t>поліцейський (за спеціалізаціями)</t>
  </si>
  <si>
    <t xml:space="preserve"> вчитель загальноосвітнього навчального закладу</t>
  </si>
  <si>
    <t xml:space="preserve"> керівник гуртка</t>
  </si>
  <si>
    <t xml:space="preserve"> начальник відділу</t>
  </si>
  <si>
    <t xml:space="preserve"> менеджер (управитель)</t>
  </si>
  <si>
    <t xml:space="preserve"> асистент вчителя</t>
  </si>
  <si>
    <t xml:space="preserve"> обліковець</t>
  </si>
  <si>
    <t xml:space="preserve"> продавець-консультант</t>
  </si>
  <si>
    <t xml:space="preserve"> поліцейський (за спеціалізаціями)</t>
  </si>
  <si>
    <t xml:space="preserve"> бариста</t>
  </si>
  <si>
    <t xml:space="preserve"> поліцейський (інспектор) патрульної служби</t>
  </si>
  <si>
    <t xml:space="preserve"> електрозварник ручного зварювання</t>
  </si>
  <si>
    <t xml:space="preserve"> штукатур</t>
  </si>
  <si>
    <t>токар-розточувальник</t>
  </si>
  <si>
    <t>машиніст навантажувальної машини</t>
  </si>
  <si>
    <t>штампувальник (холодноштампувальні роботи)</t>
  </si>
  <si>
    <t>машиніст підіймача</t>
  </si>
  <si>
    <t>сортувальник-складальник брухту та відходів металу</t>
  </si>
  <si>
    <t>чистильник металу, відливок, виробів та деталей</t>
  </si>
  <si>
    <t>керуючий відділенням</t>
  </si>
  <si>
    <t>оператор маніпулятора (лісове господарство та лісозаготівля)</t>
  </si>
  <si>
    <t>механік з ремонту транспорту</t>
  </si>
  <si>
    <t xml:space="preserve"> доцент</t>
  </si>
  <si>
    <t xml:space="preserve"> майстер виробничого навчання</t>
  </si>
  <si>
    <t xml:space="preserve"> менеджер (управитель) в роздрібній торгівлі непродовольчими товарами</t>
  </si>
  <si>
    <t>оператор розкрійного устаткування</t>
  </si>
  <si>
    <t>інженер</t>
  </si>
  <si>
    <t>технолог</t>
  </si>
  <si>
    <t xml:space="preserve"> опалювач</t>
  </si>
  <si>
    <t xml:space="preserve"> кочегар-випалювач</t>
  </si>
  <si>
    <t>тракторист-машиніст сільськогосподарського (лісогосподарського) виробництва</t>
  </si>
  <si>
    <t>інспектор (пенітенціарна система)</t>
  </si>
  <si>
    <t xml:space="preserve"> вихователь дошкільного навчального закладу</t>
  </si>
  <si>
    <t xml:space="preserve"> машиніст котлів</t>
  </si>
  <si>
    <t>начальник цеху</t>
  </si>
  <si>
    <t>оператор автоматичних та напівавтоматичнихліній верстатів та установок</t>
  </si>
  <si>
    <t>вальник лісу</t>
  </si>
  <si>
    <t>рихтувальник кузовів</t>
  </si>
  <si>
    <t>формувальник ковбасних виробів</t>
  </si>
  <si>
    <t>плавильник металу та сплавів</t>
  </si>
  <si>
    <t>оператор склоформувальних машин</t>
  </si>
  <si>
    <t>лаборант хіміко-бактеріологічного аналізу</t>
  </si>
  <si>
    <t>друкар офсетного плоского друкування</t>
  </si>
  <si>
    <t>монтажник-складальник металопластикових конструкцій</t>
  </si>
  <si>
    <t>адміністратор системи</t>
  </si>
  <si>
    <t>інженер-електронік</t>
  </si>
  <si>
    <t>енергетик</t>
  </si>
  <si>
    <t>секретар керівника (організації, підприємства, установи)</t>
  </si>
  <si>
    <t>контролер ринку</t>
  </si>
  <si>
    <t>черговий бюро перепусток</t>
  </si>
  <si>
    <t>птахівник</t>
  </si>
  <si>
    <t>січень-листопад</t>
  </si>
  <si>
    <t>станом на 1 грудня</t>
  </si>
  <si>
    <t>Кількість вакансій та чисельність безробітних                                                  станом на 1 грудня 2018 року</t>
  </si>
  <si>
    <t>Кількість вакансій та чисельність безробітних за професіними групами                                   станом на 1 грудня 2018 року</t>
  </si>
  <si>
    <t>Професії, по яких кількість  вакансій є найбільшою у січні-листопаді 2018 року</t>
  </si>
  <si>
    <t>Станом на 01.12.2018</t>
  </si>
  <si>
    <t xml:space="preserve"> молодша медична сестра (санітарка, санітарка-прибиральниця, санітарка-буфетниця та ін.)</t>
  </si>
  <si>
    <t>Професії, по яких кількість  вакансій є найбільшою у                                          січні-листопаді 2018 року</t>
  </si>
  <si>
    <t>Станом на 01.12.2018 року</t>
  </si>
  <si>
    <t>майстер лісу</t>
  </si>
  <si>
    <t xml:space="preserve"> буфетник</t>
  </si>
  <si>
    <t>робітник з комплексного обслуговування сільськогосподарського виробництва</t>
  </si>
  <si>
    <t>слюсар з ремонту колісних транспортних засобів</t>
  </si>
  <si>
    <t xml:space="preserve"> маляр</t>
  </si>
  <si>
    <t xml:space="preserve"> сортувальник у виробництві харчової продукції (хлібобулочні та кондитерські вироби)</t>
  </si>
  <si>
    <t xml:space="preserve"> дорожній робітник.</t>
  </si>
  <si>
    <t>головний технолог</t>
  </si>
  <si>
    <t>комплектувальник проводів</t>
  </si>
  <si>
    <t>начальник відділу кадрів</t>
  </si>
  <si>
    <t xml:space="preserve">Професії, по яких середній розмір запропонованої  заробітної  плати є найбільшим, станом на 01.12.2018 </t>
  </si>
  <si>
    <t>обвалювальник м'яса</t>
  </si>
  <si>
    <t>головний зварник</t>
  </si>
  <si>
    <t>механік дільниці</t>
  </si>
  <si>
    <t>електрослюсар з ремонту електричних машин</t>
  </si>
  <si>
    <t>електрослюсар (слюсар) черговий та з ремонту устаткування</t>
  </si>
  <si>
    <t>машиніст розфасувально-пакувальних машин</t>
  </si>
  <si>
    <t>молодший інспектор (поліція)</t>
  </si>
  <si>
    <t>помічник чергового</t>
  </si>
  <si>
    <t>авторемонтник</t>
  </si>
  <si>
    <t>Професії, по яких середній розмір  запропонованої заробітної плати є найбільшим станом на 01.12.2018 року</t>
  </si>
  <si>
    <t>фахівець з неруйнівного контролю</t>
  </si>
  <si>
    <t>агроном</t>
  </si>
  <si>
    <t>інженер-конструктор</t>
  </si>
  <si>
    <t>інженер-енергетик</t>
  </si>
  <si>
    <t>священослужитель (пастор, пресвітер, військовий священик (капелан) і т.ін.</t>
  </si>
  <si>
    <t>диспетчер підприємства (району) мереж</t>
  </si>
  <si>
    <t>технік (сфера захисту інформації)</t>
  </si>
  <si>
    <t>касир (в банку)</t>
  </si>
  <si>
    <t>оператор комп'ютерного набору</t>
  </si>
  <si>
    <t>готувач фаршу</t>
  </si>
  <si>
    <t>електрозварник ручного зварювання</t>
  </si>
  <si>
    <t>жилувальник м'яса та субпродуктів</t>
  </si>
  <si>
    <t>оператор автоматичних та напівавтоматичних ліній верстатів та установок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</si>
</sst>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.0_₴_-;\-* #,##0.0_₴_-;_-* &quot;-&quot;??_₴_-;_-@_-"/>
    <numFmt numFmtId="191" formatCode="_-* #,##0_₴_-;\-* #,##0_₴_-;_-* &quot;-&quot;??_₴_-;_-@_-"/>
    <numFmt numFmtId="192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9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80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81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5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vertical="center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0" fontId="54" fillId="0" borderId="0" xfId="522" applyFont="1" applyFill="1">
      <alignment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3" fontId="43" fillId="0" borderId="3" xfId="449" applyNumberFormat="1" applyFont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43" fillId="50" borderId="3" xfId="449" applyNumberFormat="1" applyFont="1" applyFill="1" applyBorder="1" applyAlignment="1">
      <alignment horizontal="center" vertical="center" wrapText="1"/>
      <protection/>
    </xf>
    <xf numFmtId="3" fontId="43" fillId="50" borderId="3" xfId="522" applyNumberFormat="1" applyFont="1" applyFill="1" applyBorder="1" applyAlignment="1">
      <alignment horizontal="center" vertical="center" wrapText="1"/>
      <protection/>
    </xf>
    <xf numFmtId="0" fontId="7" fillId="50" borderId="0" xfId="522" applyFont="1" applyFill="1">
      <alignment/>
      <protection/>
    </xf>
    <xf numFmtId="0" fontId="8" fillId="50" borderId="0" xfId="522" applyFont="1" applyFill="1">
      <alignment/>
      <protection/>
    </xf>
    <xf numFmtId="0" fontId="45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1" fontId="43" fillId="0" borderId="3" xfId="522" applyNumberFormat="1" applyFont="1" applyFill="1" applyBorder="1" applyAlignment="1">
      <alignment horizontal="center" vertical="center"/>
      <protection/>
    </xf>
    <xf numFmtId="0" fontId="53" fillId="0" borderId="3" xfId="521" applyFont="1" applyBorder="1" applyAlignment="1">
      <alignment vertical="center" wrapText="1"/>
      <protection/>
    </xf>
    <xf numFmtId="1" fontId="8" fillId="50" borderId="3" xfId="449" applyNumberFormat="1" applyFont="1" applyFill="1" applyBorder="1" applyAlignment="1">
      <alignment horizontal="center" vertical="center" wrapText="1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left" vertical="center" wrapText="1"/>
      <protection/>
    </xf>
    <xf numFmtId="0" fontId="43" fillId="50" borderId="3" xfId="522" applyFont="1" applyFill="1" applyBorder="1" applyAlignment="1">
      <alignment horizontal="center" vertical="center" wrapText="1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181" fontId="43" fillId="50" borderId="3" xfId="522" applyNumberFormat="1" applyFont="1" applyFill="1" applyBorder="1" applyAlignment="1">
      <alignment horizontal="center" vertical="center" wrapText="1"/>
      <protection/>
    </xf>
    <xf numFmtId="181" fontId="43" fillId="50" borderId="3" xfId="522" applyNumberFormat="1" applyFont="1" applyFill="1" applyBorder="1" applyAlignment="1">
      <alignment horizontal="center" vertical="center"/>
      <protection/>
    </xf>
    <xf numFmtId="0" fontId="45" fillId="50" borderId="0" xfId="522" applyFont="1" applyFill="1" applyAlignment="1">
      <alignment vertical="center"/>
      <protection/>
    </xf>
    <xf numFmtId="0" fontId="52" fillId="50" borderId="3" xfId="521" applyFont="1" applyFill="1" applyBorder="1" applyAlignment="1">
      <alignment vertical="center" wrapText="1"/>
      <protection/>
    </xf>
    <xf numFmtId="3" fontId="51" fillId="50" borderId="3" xfId="522" applyNumberFormat="1" applyFont="1" applyFill="1" applyBorder="1" applyAlignment="1">
      <alignment horizontal="center" vertical="center" wrapText="1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3" fontId="43" fillId="50" borderId="22" xfId="522" applyNumberFormat="1" applyFont="1" applyFill="1" applyBorder="1" applyAlignment="1">
      <alignment horizontal="center" vertical="center"/>
      <protection/>
    </xf>
    <xf numFmtId="3" fontId="43" fillId="50" borderId="23" xfId="522" applyNumberFormat="1" applyFont="1" applyFill="1" applyBorder="1" applyAlignment="1">
      <alignment horizontal="center" vertical="center"/>
      <protection/>
    </xf>
    <xf numFmtId="189" fontId="52" fillId="50" borderId="24" xfId="449" applyNumberFormat="1" applyFont="1" applyFill="1" applyBorder="1" applyAlignment="1">
      <alignment horizontal="center" vertical="center"/>
      <protection/>
    </xf>
    <xf numFmtId="189" fontId="52" fillId="50" borderId="3" xfId="449" applyNumberFormat="1" applyFont="1" applyFill="1" applyBorder="1" applyAlignment="1">
      <alignment horizontal="center" vertical="center"/>
      <protection/>
    </xf>
    <xf numFmtId="189" fontId="52" fillId="50" borderId="25" xfId="449" applyNumberFormat="1" applyFont="1" applyFill="1" applyBorder="1" applyAlignment="1">
      <alignment horizontal="center" vertical="center"/>
      <protection/>
    </xf>
    <xf numFmtId="0" fontId="51" fillId="50" borderId="0" xfId="522" applyFont="1" applyFill="1">
      <alignment/>
      <protection/>
    </xf>
    <xf numFmtId="0" fontId="43" fillId="50" borderId="3" xfId="522" applyFont="1" applyFill="1" applyBorder="1" applyAlignment="1">
      <alignment horizontal="center" vertical="center" wrapText="1"/>
      <protection/>
    </xf>
    <xf numFmtId="181" fontId="43" fillId="50" borderId="3" xfId="449" applyNumberFormat="1" applyFont="1" applyFill="1" applyBorder="1" applyAlignment="1">
      <alignment horizontal="center" vertical="center" wrapText="1"/>
      <protection/>
    </xf>
    <xf numFmtId="180" fontId="43" fillId="50" borderId="3" xfId="449" applyNumberFormat="1" applyFont="1" applyFill="1" applyBorder="1" applyAlignment="1">
      <alignment horizontal="center" vertical="center" wrapText="1"/>
      <protection/>
    </xf>
    <xf numFmtId="0" fontId="44" fillId="50" borderId="0" xfId="522" applyFont="1" applyFill="1" applyAlignment="1">
      <alignment horizontal="center"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0" fontId="45" fillId="0" borderId="0" xfId="522" applyFont="1" applyFill="1" applyBorder="1" applyAlignment="1">
      <alignment horizontal="center"/>
      <protection/>
    </xf>
    <xf numFmtId="1" fontId="8" fillId="0" borderId="3" xfId="449" applyNumberFormat="1" applyFont="1" applyFill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3" fontId="86" fillId="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3" fontId="48" fillId="0" borderId="3" xfId="449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 applyAlignment="1">
      <alignment wrapText="1"/>
      <protection/>
    </xf>
    <xf numFmtId="3" fontId="7" fillId="50" borderId="0" xfId="522" applyNumberFormat="1" applyFont="1" applyFill="1">
      <alignment/>
      <protection/>
    </xf>
    <xf numFmtId="0" fontId="7" fillId="50" borderId="0" xfId="522" applyFont="1" applyFill="1" applyAlignment="1">
      <alignment vertical="center"/>
      <protection/>
    </xf>
    <xf numFmtId="181" fontId="7" fillId="50" borderId="0" xfId="522" applyNumberFormat="1" applyFont="1" applyFill="1">
      <alignment/>
      <protection/>
    </xf>
    <xf numFmtId="0" fontId="55" fillId="50" borderId="23" xfId="522" applyFont="1" applyFill="1" applyBorder="1" applyAlignment="1">
      <alignment horizontal="center" vertical="center" wrapText="1"/>
      <protection/>
    </xf>
    <xf numFmtId="3" fontId="43" fillId="50" borderId="23" xfId="522" applyNumberFormat="1" applyFont="1" applyFill="1" applyBorder="1" applyAlignment="1">
      <alignment horizontal="center" vertical="center" wrapText="1"/>
      <protection/>
    </xf>
    <xf numFmtId="181" fontId="43" fillId="50" borderId="22" xfId="449" applyNumberFormat="1" applyFont="1" applyFill="1" applyBorder="1" applyAlignment="1">
      <alignment horizontal="center" vertical="center" wrapText="1"/>
      <protection/>
    </xf>
    <xf numFmtId="180" fontId="43" fillId="50" borderId="22" xfId="449" applyNumberFormat="1" applyFont="1" applyFill="1" applyBorder="1" applyAlignment="1">
      <alignment horizontal="center" vertical="center" wrapText="1"/>
      <protection/>
    </xf>
    <xf numFmtId="0" fontId="3" fillId="50" borderId="26" xfId="522" applyFont="1" applyFill="1" applyBorder="1" applyAlignment="1">
      <alignment horizontal="left" vertical="center" wrapText="1"/>
      <protection/>
    </xf>
    <xf numFmtId="3" fontId="51" fillId="50" borderId="27" xfId="522" applyNumberFormat="1" applyFont="1" applyFill="1" applyBorder="1" applyAlignment="1">
      <alignment horizontal="center" vertical="center"/>
      <protection/>
    </xf>
    <xf numFmtId="181" fontId="43" fillId="50" borderId="25" xfId="449" applyNumberFormat="1" applyFont="1" applyFill="1" applyBorder="1" applyAlignment="1">
      <alignment horizontal="center" vertical="center" wrapText="1"/>
      <protection/>
    </xf>
    <xf numFmtId="3" fontId="51" fillId="50" borderId="28" xfId="522" applyNumberFormat="1" applyFont="1" applyFill="1" applyBorder="1" applyAlignment="1">
      <alignment horizontal="center" vertical="center"/>
      <protection/>
    </xf>
    <xf numFmtId="180" fontId="43" fillId="50" borderId="25" xfId="449" applyNumberFormat="1" applyFont="1" applyFill="1" applyBorder="1" applyAlignment="1">
      <alignment horizontal="center" vertical="center" wrapText="1"/>
      <protection/>
    </xf>
    <xf numFmtId="0" fontId="50" fillId="50" borderId="0" xfId="522" applyFont="1" applyFill="1" applyAlignment="1">
      <alignment horizontal="center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45" fillId="50" borderId="0" xfId="522" applyFont="1" applyFill="1" applyBorder="1" applyAlignment="1">
      <alignment horizontal="center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3" fontId="87" fillId="50" borderId="3" xfId="522" applyNumberFormat="1" applyFont="1" applyFill="1" applyBorder="1" applyAlignment="1">
      <alignment horizontal="center" vertical="center"/>
      <protection/>
    </xf>
    <xf numFmtId="0" fontId="3" fillId="50" borderId="0" xfId="522" applyFont="1" applyFill="1" applyAlignment="1">
      <alignment vertical="center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0" fontId="56" fillId="50" borderId="3" xfId="522" applyFont="1" applyFill="1" applyBorder="1" applyAlignment="1">
      <alignment horizontal="center" vertical="center" wrapText="1"/>
      <protection/>
    </xf>
    <xf numFmtId="3" fontId="88" fillId="50" borderId="3" xfId="522" applyNumberFormat="1" applyFont="1" applyFill="1" applyBorder="1" applyAlignment="1">
      <alignment horizontal="center" vertical="center"/>
      <protection/>
    </xf>
    <xf numFmtId="3" fontId="62" fillId="50" borderId="3" xfId="449" applyNumberFormat="1" applyFont="1" applyFill="1" applyBorder="1" applyAlignment="1">
      <alignment horizontal="center" vertical="center" wrapText="1"/>
      <protection/>
    </xf>
    <xf numFmtId="0" fontId="51" fillId="0" borderId="3" xfId="522" applyFont="1" applyFill="1" applyBorder="1" applyAlignment="1">
      <alignment horizontal="center" vertical="center"/>
      <protection/>
    </xf>
    <xf numFmtId="0" fontId="51" fillId="50" borderId="3" xfId="522" applyFont="1" applyFill="1" applyBorder="1" applyAlignment="1">
      <alignment horizontal="center" vertical="center"/>
      <protection/>
    </xf>
    <xf numFmtId="0" fontId="51" fillId="50" borderId="0" xfId="522" applyFont="1" applyFill="1" applyAlignment="1">
      <alignment wrapText="1"/>
      <protection/>
    </xf>
    <xf numFmtId="0" fontId="52" fillId="50" borderId="3" xfId="522" applyFont="1" applyFill="1" applyBorder="1" applyAlignment="1">
      <alignment horizontal="center" vertical="center"/>
      <protection/>
    </xf>
    <xf numFmtId="0" fontId="48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2" fillId="51" borderId="0" xfId="501" applyFont="1" applyFill="1">
      <alignment/>
      <protection/>
    </xf>
    <xf numFmtId="0" fontId="63" fillId="51" borderId="0" xfId="501" applyFont="1" applyFill="1">
      <alignment/>
      <protection/>
    </xf>
    <xf numFmtId="0" fontId="6" fillId="51" borderId="0" xfId="501" applyFill="1">
      <alignment/>
      <protection/>
    </xf>
    <xf numFmtId="3" fontId="59" fillId="51" borderId="0" xfId="501" applyNumberFormat="1" applyFont="1" applyFill="1">
      <alignment/>
      <protection/>
    </xf>
    <xf numFmtId="0" fontId="63" fillId="0" borderId="0" xfId="501" applyFont="1" applyFill="1">
      <alignment/>
      <protection/>
    </xf>
    <xf numFmtId="0" fontId="52" fillId="0" borderId="3" xfId="501" applyFont="1" applyFill="1" applyBorder="1" applyAlignment="1">
      <alignment horizontal="center" vertical="center" wrapText="1"/>
      <protection/>
    </xf>
    <xf numFmtId="3" fontId="42" fillId="0" borderId="3" xfId="501" applyNumberFormat="1" applyFont="1" applyFill="1" applyBorder="1" applyAlignment="1">
      <alignment horizontal="center" vertical="center" wrapText="1"/>
      <protection/>
    </xf>
    <xf numFmtId="0" fontId="64" fillId="0" borderId="0" xfId="501" applyFont="1" applyFill="1">
      <alignment/>
      <protection/>
    </xf>
    <xf numFmtId="0" fontId="6" fillId="0" borderId="0" xfId="501" applyFont="1" applyFill="1">
      <alignment/>
      <protection/>
    </xf>
    <xf numFmtId="0" fontId="52" fillId="0" borderId="3" xfId="0" applyFont="1" applyFill="1" applyBorder="1" applyAlignment="1">
      <alignment horizontal="left" vertical="center" wrapText="1"/>
    </xf>
    <xf numFmtId="3" fontId="42" fillId="0" borderId="3" xfId="0" applyNumberFormat="1" applyFont="1" applyFill="1" applyBorder="1" applyAlignment="1">
      <alignment horizontal="center" vertical="center"/>
    </xf>
    <xf numFmtId="0" fontId="6" fillId="0" borderId="0" xfId="501" applyFill="1">
      <alignment/>
      <protection/>
    </xf>
    <xf numFmtId="0" fontId="52" fillId="0" borderId="3" xfId="0" applyFont="1" applyFill="1" applyBorder="1" applyAlignment="1">
      <alignment vertical="center" wrapText="1"/>
    </xf>
    <xf numFmtId="0" fontId="52" fillId="0" borderId="3" xfId="501" applyFont="1" applyFill="1" applyBorder="1" applyAlignment="1">
      <alignment horizontal="left" vertical="center" wrapText="1"/>
      <protection/>
    </xf>
    <xf numFmtId="3" fontId="42" fillId="0" borderId="3" xfId="501" applyNumberFormat="1" applyFont="1" applyFill="1" applyBorder="1" applyAlignment="1">
      <alignment horizontal="center" vertical="center"/>
      <protection/>
    </xf>
    <xf numFmtId="3" fontId="42" fillId="0" borderId="3" xfId="0" applyNumberFormat="1" applyFont="1" applyFill="1" applyBorder="1" applyAlignment="1">
      <alignment horizontal="center" vertical="center" wrapText="1"/>
    </xf>
    <xf numFmtId="0" fontId="52" fillId="0" borderId="3" xfId="501" applyFont="1" applyFill="1" applyBorder="1" applyAlignment="1">
      <alignment vertical="center" wrapText="1"/>
      <protection/>
    </xf>
    <xf numFmtId="0" fontId="42" fillId="52" borderId="3" xfId="501" applyFont="1" applyFill="1" applyBorder="1" applyAlignment="1">
      <alignment vertical="center" wrapText="1"/>
      <protection/>
    </xf>
    <xf numFmtId="3" fontId="42" fillId="52" borderId="3" xfId="501" applyNumberFormat="1" applyFont="1" applyFill="1" applyBorder="1" applyAlignment="1">
      <alignment horizontal="center" vertical="center" wrapText="1"/>
      <protection/>
    </xf>
    <xf numFmtId="0" fontId="2" fillId="53" borderId="0" xfId="501" applyFont="1" applyFill="1">
      <alignment/>
      <protection/>
    </xf>
    <xf numFmtId="3" fontId="2" fillId="53" borderId="0" xfId="501" applyNumberFormat="1" applyFont="1" applyFill="1">
      <alignment/>
      <protection/>
    </xf>
    <xf numFmtId="0" fontId="52" fillId="0" borderId="0" xfId="501" applyFont="1" applyFill="1">
      <alignment/>
      <protection/>
    </xf>
    <xf numFmtId="0" fontId="4" fillId="0" borderId="0" xfId="501" applyFont="1" applyFill="1">
      <alignment/>
      <protection/>
    </xf>
    <xf numFmtId="2" fontId="2" fillId="0" borderId="0" xfId="501" applyNumberFormat="1" applyFont="1" applyFill="1" applyAlignment="1">
      <alignment wrapText="1"/>
      <protection/>
    </xf>
    <xf numFmtId="0" fontId="2" fillId="0" borderId="0" xfId="501" applyFont="1" applyFill="1">
      <alignment/>
      <protection/>
    </xf>
    <xf numFmtId="0" fontId="67" fillId="0" borderId="0" xfId="501" applyFont="1" applyFill="1">
      <alignment/>
      <protection/>
    </xf>
    <xf numFmtId="2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0" xfId="501" applyFont="1" applyFill="1">
      <alignment/>
      <protection/>
    </xf>
    <xf numFmtId="0" fontId="66" fillId="0" borderId="3" xfId="501" applyFont="1" applyFill="1" applyBorder="1" applyAlignment="1">
      <alignment horizontal="center"/>
      <protection/>
    </xf>
    <xf numFmtId="2" fontId="67" fillId="0" borderId="3" xfId="501" applyNumberFormat="1" applyFont="1" applyFill="1" applyBorder="1" applyAlignment="1">
      <alignment horizontal="center" vertical="center" wrapText="1"/>
      <protection/>
    </xf>
    <xf numFmtId="0" fontId="67" fillId="0" borderId="3" xfId="501" applyFont="1" applyFill="1" applyBorder="1" applyAlignment="1">
      <alignment horizontal="center" vertical="center" wrapText="1"/>
      <protection/>
    </xf>
    <xf numFmtId="0" fontId="4" fillId="0" borderId="3" xfId="501" applyFont="1" applyFill="1" applyBorder="1" applyAlignment="1">
      <alignment horizontal="center" vertical="center"/>
      <protection/>
    </xf>
    <xf numFmtId="0" fontId="9" fillId="0" borderId="3" xfId="0" applyFont="1" applyFill="1" applyBorder="1" applyAlignment="1">
      <alignment horizontal="left" vertical="center" wrapText="1"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Fill="1" applyBorder="1" applyAlignment="1">
      <alignment horizontal="center" vertical="center" wrapText="1"/>
      <protection/>
    </xf>
    <xf numFmtId="0" fontId="9" fillId="0" borderId="0" xfId="501" applyFont="1" applyFill="1" applyAlignment="1">
      <alignment/>
      <protection/>
    </xf>
    <xf numFmtId="0" fontId="9" fillId="0" borderId="3" xfId="501" applyFont="1" applyFill="1" applyBorder="1" applyAlignment="1">
      <alignment horizontal="center" vertical="center"/>
      <protection/>
    </xf>
    <xf numFmtId="3" fontId="67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50" borderId="3" xfId="0" applyFont="1" applyFill="1" applyBorder="1" applyAlignment="1">
      <alignment horizontal="left" vertical="center" wrapText="1"/>
    </xf>
    <xf numFmtId="3" fontId="9" fillId="50" borderId="3" xfId="501" applyNumberFormat="1" applyFont="1" applyFill="1" applyBorder="1" applyAlignment="1">
      <alignment horizontal="center" vertical="center" wrapText="1"/>
      <protection/>
    </xf>
    <xf numFmtId="3" fontId="5" fillId="50" borderId="3" xfId="501" applyNumberFormat="1" applyFont="1" applyFill="1" applyBorder="1" applyAlignment="1">
      <alignment horizontal="center" vertical="center" wrapText="1"/>
      <protection/>
    </xf>
    <xf numFmtId="0" fontId="9" fillId="50" borderId="0" xfId="501" applyFont="1" applyFill="1">
      <alignment/>
      <protection/>
    </xf>
    <xf numFmtId="0" fontId="2" fillId="50" borderId="0" xfId="501" applyFont="1" applyFill="1">
      <alignment/>
      <protection/>
    </xf>
    <xf numFmtId="0" fontId="9" fillId="50" borderId="3" xfId="0" applyFont="1" applyFill="1" applyBorder="1" applyAlignment="1">
      <alignment vertical="center"/>
    </xf>
    <xf numFmtId="0" fontId="9" fillId="50" borderId="3" xfId="0" applyFont="1" applyFill="1" applyBorder="1" applyAlignment="1">
      <alignment vertical="center" wrapText="1"/>
    </xf>
    <xf numFmtId="0" fontId="9" fillId="50" borderId="3" xfId="501" applyFont="1" applyFill="1" applyBorder="1" applyAlignment="1">
      <alignment horizontal="center" vertical="center" wrapText="1"/>
      <protection/>
    </xf>
    <xf numFmtId="0" fontId="5" fillId="50" borderId="3" xfId="501" applyFont="1" applyFill="1" applyBorder="1" applyAlignment="1">
      <alignment horizontal="center" vertical="center" wrapText="1"/>
      <protection/>
    </xf>
    <xf numFmtId="0" fontId="9" fillId="50" borderId="3" xfId="501" applyFont="1" applyFill="1" applyBorder="1" applyAlignment="1">
      <alignment horizontal="left" vertical="center" wrapText="1"/>
      <protection/>
    </xf>
    <xf numFmtId="0" fontId="67" fillId="0" borderId="3" xfId="501" applyFont="1" applyFill="1" applyBorder="1" applyAlignment="1">
      <alignment horizontal="center" vertical="center"/>
      <protection/>
    </xf>
    <xf numFmtId="1" fontId="68" fillId="0" borderId="3" xfId="501" applyNumberFormat="1" applyFont="1" applyFill="1" applyBorder="1" applyAlignment="1">
      <alignment vertical="center" wrapText="1"/>
      <protection/>
    </xf>
    <xf numFmtId="3" fontId="69" fillId="0" borderId="3" xfId="501" applyNumberFormat="1" applyFont="1" applyFill="1" applyBorder="1" applyAlignment="1">
      <alignment horizontal="center" vertical="center" wrapText="1"/>
      <protection/>
    </xf>
    <xf numFmtId="0" fontId="2" fillId="0" borderId="0" xfId="501" applyFont="1" applyFill="1" applyAlignment="1">
      <alignment/>
      <protection/>
    </xf>
    <xf numFmtId="0" fontId="68" fillId="0" borderId="3" xfId="0" applyFont="1" applyFill="1" applyBorder="1" applyAlignment="1">
      <alignment vertical="center" wrapText="1"/>
    </xf>
    <xf numFmtId="3" fontId="69" fillId="0" borderId="3" xfId="0" applyNumberFormat="1" applyFont="1" applyFill="1" applyBorder="1" applyAlignment="1">
      <alignment horizontal="center" vertical="center"/>
    </xf>
    <xf numFmtId="2" fontId="68" fillId="0" borderId="3" xfId="501" applyNumberFormat="1" applyFont="1" applyFill="1" applyBorder="1" applyAlignment="1">
      <alignment vertical="center" wrapText="1"/>
      <protection/>
    </xf>
    <xf numFmtId="3" fontId="69" fillId="0" borderId="3" xfId="501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Fill="1" applyAlignment="1">
      <alignment horizontal="center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8" fillId="0" borderId="3" xfId="522" applyFont="1" applyFill="1" applyBorder="1" applyAlignment="1">
      <alignment horizontal="center" vertic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8" fillId="0" borderId="29" xfId="522" applyFont="1" applyFill="1" applyBorder="1" applyAlignment="1">
      <alignment horizontal="center" vertical="center" wrapText="1"/>
      <protection/>
    </xf>
    <xf numFmtId="0" fontId="8" fillId="0" borderId="30" xfId="522" applyFont="1" applyFill="1" applyBorder="1" applyAlignment="1">
      <alignment horizontal="center" vertical="center" wrapText="1"/>
      <protection/>
    </xf>
    <xf numFmtId="0" fontId="45" fillId="0" borderId="3" xfId="522" applyFont="1" applyFill="1" applyBorder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50" fillId="50" borderId="0" xfId="522" applyFont="1" applyFill="1" applyAlignment="1">
      <alignment horizontal="center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50" fillId="50" borderId="3" xfId="522" applyFont="1" applyFill="1" applyBorder="1" applyAlignment="1">
      <alignment horizontal="center"/>
      <protection/>
    </xf>
    <xf numFmtId="0" fontId="58" fillId="0" borderId="0" xfId="501" applyFont="1" applyFill="1" applyAlignment="1">
      <alignment horizontal="center" vertical="center" wrapText="1"/>
      <protection/>
    </xf>
    <xf numFmtId="0" fontId="4" fillId="0" borderId="3" xfId="501" applyFont="1" applyFill="1" applyBorder="1" applyAlignment="1">
      <alignment horizontal="center"/>
      <protection/>
    </xf>
    <xf numFmtId="2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0" fontId="5" fillId="0" borderId="22" xfId="501" applyFont="1" applyFill="1" applyBorder="1" applyAlignment="1">
      <alignment horizontal="center" vertical="center" wrapText="1"/>
      <protection/>
    </xf>
    <xf numFmtId="0" fontId="5" fillId="0" borderId="31" xfId="501" applyFont="1" applyFill="1" applyBorder="1" applyAlignment="1">
      <alignment horizontal="center" vertical="center" wrapText="1"/>
      <protection/>
    </xf>
    <xf numFmtId="0" fontId="5" fillId="0" borderId="24" xfId="501" applyFont="1" applyFill="1" applyBorder="1" applyAlignment="1">
      <alignment horizontal="center" vertical="center" wrapText="1"/>
      <protection/>
    </xf>
    <xf numFmtId="0" fontId="9" fillId="0" borderId="29" xfId="501" applyNumberFormat="1" applyFont="1" applyFill="1" applyBorder="1" applyAlignment="1">
      <alignment horizontal="center" vertical="center" wrapText="1"/>
      <protection/>
    </xf>
    <xf numFmtId="0" fontId="9" fillId="0" borderId="30" xfId="501" applyNumberFormat="1" applyFont="1" applyFill="1" applyBorder="1" applyAlignment="1">
      <alignment horizontal="center" vertical="center" wrapText="1"/>
      <protection/>
    </xf>
    <xf numFmtId="0" fontId="9" fillId="0" borderId="22" xfId="501" applyFont="1" applyFill="1" applyBorder="1" applyAlignment="1">
      <alignment horizontal="center" vertical="center" wrapText="1"/>
      <protection/>
    </xf>
    <xf numFmtId="0" fontId="9" fillId="0" borderId="24" xfId="50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0" fontId="65" fillId="0" borderId="0" xfId="501" applyFont="1" applyFill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0" fontId="5" fillId="0" borderId="3" xfId="501" applyFont="1" applyFill="1" applyBorder="1" applyAlignment="1">
      <alignment horizontal="center" vertical="center" wrapText="1"/>
      <protection/>
    </xf>
    <xf numFmtId="3" fontId="9" fillId="0" borderId="22" xfId="501" applyNumberFormat="1" applyFont="1" applyFill="1" applyBorder="1" applyAlignment="1">
      <alignment horizontal="center" vertical="center" wrapText="1"/>
      <protection/>
    </xf>
    <xf numFmtId="3" fontId="9" fillId="0" borderId="24" xfId="501" applyNumberFormat="1" applyFont="1" applyFill="1" applyBorder="1" applyAlignment="1">
      <alignment horizontal="center" vertical="center" wrapText="1"/>
      <protection/>
    </xf>
    <xf numFmtId="0" fontId="42" fillId="50" borderId="3" xfId="501" applyFont="1" applyFill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42" fillId="50" borderId="29" xfId="501" applyFont="1" applyFill="1" applyBorder="1" applyAlignment="1">
      <alignment horizontal="center" vertical="center" wrapText="1"/>
      <protection/>
    </xf>
    <xf numFmtId="0" fontId="42" fillId="50" borderId="32" xfId="501" applyFont="1" applyFill="1" applyBorder="1" applyAlignment="1">
      <alignment horizontal="center" vertical="center" wrapText="1"/>
      <protection/>
    </xf>
    <xf numFmtId="0" fontId="42" fillId="50" borderId="30" xfId="501" applyFont="1" applyFill="1" applyBorder="1" applyAlignment="1">
      <alignment horizontal="center" vertical="center" wrapText="1"/>
      <protection/>
    </xf>
    <xf numFmtId="0" fontId="60" fillId="0" borderId="0" xfId="501" applyFont="1" applyFill="1" applyAlignment="1">
      <alignment horizontal="center" vertical="center" wrapText="1"/>
      <protection/>
    </xf>
    <xf numFmtId="0" fontId="51" fillId="50" borderId="3" xfId="522" applyFont="1" applyFill="1" applyBorder="1" applyAlignment="1">
      <alignment horizontal="center"/>
      <protection/>
    </xf>
    <xf numFmtId="0" fontId="44" fillId="50" borderId="0" xfId="522" applyFont="1" applyFill="1" applyAlignment="1">
      <alignment horizontal="center"/>
      <protection/>
    </xf>
    <xf numFmtId="0" fontId="49" fillId="0" borderId="0" xfId="522" applyFont="1" applyFill="1" applyAlignment="1">
      <alignment horizontal="center"/>
      <protection/>
    </xf>
    <xf numFmtId="0" fontId="57" fillId="50" borderId="0" xfId="522" applyFont="1" applyFill="1" applyBorder="1" applyAlignment="1">
      <alignment horizontal="center" vertical="center" wrapText="1"/>
      <protection/>
    </xf>
    <xf numFmtId="0" fontId="46" fillId="50" borderId="0" xfId="522" applyFont="1" applyFill="1" applyAlignment="1">
      <alignment horizontal="center" wrapText="1"/>
      <protection/>
    </xf>
    <xf numFmtId="0" fontId="47" fillId="50" borderId="0" xfId="522" applyFont="1" applyFill="1" applyAlignment="1">
      <alignment horizontal="center"/>
      <protection/>
    </xf>
    <xf numFmtId="0" fontId="45" fillId="50" borderId="3" xfId="522" applyFont="1" applyFill="1" applyBorder="1" applyAlignment="1">
      <alignment horizontal="center"/>
      <protection/>
    </xf>
    <xf numFmtId="2" fontId="3" fillId="50" borderId="3" xfId="522" applyNumberFormat="1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center" vertical="center" wrapText="1"/>
      <protection/>
    </xf>
    <xf numFmtId="14" fontId="3" fillId="50" borderId="3" xfId="449" applyNumberFormat="1" applyFont="1" applyFill="1" applyBorder="1" applyAlignment="1">
      <alignment horizontal="center" vertical="center" wrapText="1"/>
      <protection/>
    </xf>
    <xf numFmtId="0" fontId="51" fillId="50" borderId="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00%20&#1057;&#1040;&#1049;&#1058;\2017%20&#1046;&#1080;&#1090;&#1086;&#1084;&#1080;&#1088;\2.2.%20&#1055;&#1086;&#1087;&#1080;&#1090;%20&#1090;&#1072;%20&#1087;&#1088;&#1086;&#1087;&#1086;&#1079;&#1080;&#1094;&#1110;&#1103;%20&#1085;&#1072;%20&#1088;&#1080;&#1085;&#1082;&#1091;%20&#1087;&#1088;&#1072;&#1094;&#1110;%20&#1091;%20&#1088;&#1086;&#1079;&#1088;&#1110;&#1079;&#1110;%20&#1087;&#1088;&#1086;&#1092;&#1077;&#1089;&#1110;&#1081;%20&#1090;&#1072;%20&#1074;&#1080;&#1076;&#1110;&#1074;%20&#1076;&#1110;&#1103;&#1083;&#1100;&#1085;&#1086;&#1089;&#1090;&#1110;\&#1044;&#1086;&#1090;&#1072;&#1090;&#1082;&#1080;%20&#1075;&#1086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8"/>
  <sheetViews>
    <sheetView tabSelected="1" view="pageBreakPreview" zoomScale="82" zoomScaleNormal="90" zoomScaleSheetLayoutView="82" zoomScalePageLayoutView="0" workbookViewId="0" topLeftCell="A1">
      <selection activeCell="A4" sqref="A4:A5"/>
    </sheetView>
  </sheetViews>
  <sheetFormatPr defaultColWidth="8.8515625" defaultRowHeight="15"/>
  <cols>
    <col min="1" max="1" width="37.140625" style="4" customWidth="1"/>
    <col min="2" max="3" width="10.7109375" style="4" customWidth="1"/>
    <col min="4" max="4" width="13.00390625" style="4" customWidth="1"/>
    <col min="5" max="6" width="12.140625" style="4" customWidth="1"/>
    <col min="7" max="7" width="13.00390625" style="4" customWidth="1"/>
    <col min="8" max="16384" width="8.8515625" style="4" customWidth="1"/>
  </cols>
  <sheetData>
    <row r="1" spans="1:7" s="1" customFormat="1" ht="20.25">
      <c r="A1" s="139" t="s">
        <v>87</v>
      </c>
      <c r="B1" s="139"/>
      <c r="C1" s="139"/>
      <c r="D1" s="139"/>
      <c r="E1" s="139"/>
      <c r="F1" s="139"/>
      <c r="G1" s="139"/>
    </row>
    <row r="2" spans="1:7" s="1" customFormat="1" ht="19.5" customHeight="1">
      <c r="A2" s="140" t="s">
        <v>8</v>
      </c>
      <c r="B2" s="140"/>
      <c r="C2" s="140"/>
      <c r="D2" s="140"/>
      <c r="E2" s="140"/>
      <c r="F2" s="140"/>
      <c r="G2" s="140"/>
    </row>
    <row r="3" spans="1:7" s="2" customFormat="1" ht="30.75" customHeight="1">
      <c r="A3" s="42"/>
      <c r="B3" s="42"/>
      <c r="C3" s="42"/>
      <c r="D3" s="42"/>
      <c r="E3" s="42"/>
      <c r="F3" s="42"/>
      <c r="G3" s="42"/>
    </row>
    <row r="4" spans="1:7" s="2" customFormat="1" ht="30.75" customHeight="1">
      <c r="A4" s="145"/>
      <c r="B4" s="141" t="s">
        <v>229</v>
      </c>
      <c r="C4" s="141"/>
      <c r="D4" s="142" t="s">
        <v>31</v>
      </c>
      <c r="E4" s="143" t="s">
        <v>230</v>
      </c>
      <c r="F4" s="144"/>
      <c r="G4" s="142" t="s">
        <v>31</v>
      </c>
    </row>
    <row r="5" spans="1:7" s="2" customFormat="1" ht="68.25" customHeight="1">
      <c r="A5" s="145"/>
      <c r="B5" s="43" t="s">
        <v>131</v>
      </c>
      <c r="C5" s="43" t="s">
        <v>132</v>
      </c>
      <c r="D5" s="142"/>
      <c r="E5" s="43" t="s">
        <v>131</v>
      </c>
      <c r="F5" s="43" t="s">
        <v>133</v>
      </c>
      <c r="G5" s="142"/>
    </row>
    <row r="6" spans="1:7" s="48" customFormat="1" ht="34.5" customHeight="1">
      <c r="A6" s="44" t="s">
        <v>32</v>
      </c>
      <c r="B6" s="45">
        <f>SUM(B7:B25)</f>
        <v>41865</v>
      </c>
      <c r="C6" s="45">
        <f>SUM(C7:C25)</f>
        <v>43305</v>
      </c>
      <c r="D6" s="46">
        <f>ROUND(C6/B6*100,1)</f>
        <v>103.4</v>
      </c>
      <c r="E6" s="47">
        <f>SUM(E7:E25)</f>
        <v>3054</v>
      </c>
      <c r="F6" s="47">
        <f>SUM(F7:F25)</f>
        <v>3339</v>
      </c>
      <c r="G6" s="46">
        <f aca="true" t="shared" si="0" ref="G6:G25">ROUND(F6/E6*100,1)</f>
        <v>109.3</v>
      </c>
    </row>
    <row r="7" spans="1:7" ht="60" customHeight="1">
      <c r="A7" s="49" t="s">
        <v>10</v>
      </c>
      <c r="B7" s="50">
        <v>4475</v>
      </c>
      <c r="C7" s="78">
        <v>5222</v>
      </c>
      <c r="D7" s="46">
        <f aca="true" t="shared" si="1" ref="D7:D25">ROUND(C7/B7*100,1)</f>
        <v>116.7</v>
      </c>
      <c r="E7" s="50">
        <v>131</v>
      </c>
      <c r="F7" s="41">
        <v>172</v>
      </c>
      <c r="G7" s="46">
        <f t="shared" si="0"/>
        <v>131.3</v>
      </c>
    </row>
    <row r="8" spans="1:7" ht="44.25" customHeight="1">
      <c r="A8" s="49" t="s">
        <v>11</v>
      </c>
      <c r="B8" s="50">
        <v>1143</v>
      </c>
      <c r="C8" s="78">
        <v>1340</v>
      </c>
      <c r="D8" s="46">
        <f t="shared" si="1"/>
        <v>117.2</v>
      </c>
      <c r="E8" s="50">
        <v>74</v>
      </c>
      <c r="F8" s="41">
        <v>214</v>
      </c>
      <c r="G8" s="46">
        <f t="shared" si="0"/>
        <v>289.2</v>
      </c>
    </row>
    <row r="9" spans="1:7" s="5" customFormat="1" ht="27.75" customHeight="1">
      <c r="A9" s="49" t="s">
        <v>12</v>
      </c>
      <c r="B9" s="50">
        <v>10874</v>
      </c>
      <c r="C9" s="78">
        <v>10449</v>
      </c>
      <c r="D9" s="46">
        <f t="shared" si="1"/>
        <v>96.1</v>
      </c>
      <c r="E9" s="50">
        <v>975</v>
      </c>
      <c r="F9" s="41">
        <v>879</v>
      </c>
      <c r="G9" s="46">
        <f t="shared" si="0"/>
        <v>90.2</v>
      </c>
    </row>
    <row r="10" spans="1:7" ht="43.5" customHeight="1">
      <c r="A10" s="49" t="s">
        <v>13</v>
      </c>
      <c r="B10" s="50">
        <v>1088</v>
      </c>
      <c r="C10" s="78">
        <v>997</v>
      </c>
      <c r="D10" s="46">
        <f t="shared" si="1"/>
        <v>91.6</v>
      </c>
      <c r="E10" s="50">
        <v>35</v>
      </c>
      <c r="F10" s="41">
        <v>60</v>
      </c>
      <c r="G10" s="46">
        <f t="shared" si="0"/>
        <v>171.4</v>
      </c>
    </row>
    <row r="11" spans="1:7" ht="42" customHeight="1">
      <c r="A11" s="49" t="s">
        <v>14</v>
      </c>
      <c r="B11" s="50">
        <v>638</v>
      </c>
      <c r="C11" s="78">
        <v>609</v>
      </c>
      <c r="D11" s="46">
        <f t="shared" si="1"/>
        <v>95.5</v>
      </c>
      <c r="E11" s="50">
        <v>52</v>
      </c>
      <c r="F11" s="41">
        <v>46</v>
      </c>
      <c r="G11" s="46">
        <f t="shared" si="0"/>
        <v>88.5</v>
      </c>
    </row>
    <row r="12" spans="1:7" ht="26.25" customHeight="1">
      <c r="A12" s="49" t="s">
        <v>15</v>
      </c>
      <c r="B12" s="50">
        <v>1016</v>
      </c>
      <c r="C12" s="78">
        <v>1192</v>
      </c>
      <c r="D12" s="46">
        <f t="shared" si="1"/>
        <v>117.3</v>
      </c>
      <c r="E12" s="50">
        <v>100</v>
      </c>
      <c r="F12" s="41">
        <v>123</v>
      </c>
      <c r="G12" s="46">
        <f t="shared" si="0"/>
        <v>123</v>
      </c>
    </row>
    <row r="13" spans="1:7" ht="57" customHeight="1">
      <c r="A13" s="49" t="s">
        <v>16</v>
      </c>
      <c r="B13" s="50">
        <v>6836</v>
      </c>
      <c r="C13" s="79">
        <v>6687</v>
      </c>
      <c r="D13" s="46">
        <f t="shared" si="1"/>
        <v>97.8</v>
      </c>
      <c r="E13" s="50">
        <v>604</v>
      </c>
      <c r="F13" s="41">
        <v>639</v>
      </c>
      <c r="G13" s="46">
        <f t="shared" si="0"/>
        <v>105.8</v>
      </c>
    </row>
    <row r="14" spans="1:7" ht="42" customHeight="1">
      <c r="A14" s="49" t="s">
        <v>17</v>
      </c>
      <c r="B14" s="50">
        <v>1660</v>
      </c>
      <c r="C14" s="79">
        <v>1725</v>
      </c>
      <c r="D14" s="46">
        <f t="shared" si="1"/>
        <v>103.9</v>
      </c>
      <c r="E14" s="50">
        <v>209</v>
      </c>
      <c r="F14" s="41">
        <v>205</v>
      </c>
      <c r="G14" s="46">
        <f t="shared" si="0"/>
        <v>98.1</v>
      </c>
    </row>
    <row r="15" spans="1:7" ht="41.25" customHeight="1">
      <c r="A15" s="49" t="s">
        <v>18</v>
      </c>
      <c r="B15" s="50">
        <v>1342</v>
      </c>
      <c r="C15" s="79">
        <v>1456</v>
      </c>
      <c r="D15" s="46">
        <f t="shared" si="1"/>
        <v>108.5</v>
      </c>
      <c r="E15" s="50">
        <v>97</v>
      </c>
      <c r="F15" s="41">
        <v>110</v>
      </c>
      <c r="G15" s="46">
        <f t="shared" si="0"/>
        <v>113.4</v>
      </c>
    </row>
    <row r="16" spans="1:7" ht="24" customHeight="1">
      <c r="A16" s="49" t="s">
        <v>19</v>
      </c>
      <c r="B16" s="50">
        <v>292</v>
      </c>
      <c r="C16" s="79">
        <v>247</v>
      </c>
      <c r="D16" s="46">
        <f t="shared" si="1"/>
        <v>84.6</v>
      </c>
      <c r="E16" s="50">
        <v>42</v>
      </c>
      <c r="F16" s="41">
        <v>35</v>
      </c>
      <c r="G16" s="46">
        <f t="shared" si="0"/>
        <v>83.3</v>
      </c>
    </row>
    <row r="17" spans="1:7" ht="24" customHeight="1">
      <c r="A17" s="49" t="s">
        <v>20</v>
      </c>
      <c r="B17" s="50">
        <v>108</v>
      </c>
      <c r="C17" s="79">
        <v>149</v>
      </c>
      <c r="D17" s="46">
        <f t="shared" si="1"/>
        <v>138</v>
      </c>
      <c r="E17" s="50">
        <v>15</v>
      </c>
      <c r="F17" s="41">
        <v>23</v>
      </c>
      <c r="G17" s="46">
        <f t="shared" si="0"/>
        <v>153.3</v>
      </c>
    </row>
    <row r="18" spans="1:7" ht="24" customHeight="1">
      <c r="A18" s="49" t="s">
        <v>21</v>
      </c>
      <c r="B18" s="50">
        <v>434</v>
      </c>
      <c r="C18" s="79">
        <v>407</v>
      </c>
      <c r="D18" s="46">
        <f t="shared" si="1"/>
        <v>93.8</v>
      </c>
      <c r="E18" s="50">
        <v>42</v>
      </c>
      <c r="F18" s="41">
        <v>25</v>
      </c>
      <c r="G18" s="46">
        <f t="shared" si="0"/>
        <v>59.5</v>
      </c>
    </row>
    <row r="19" spans="1:7" ht="41.25" customHeight="1">
      <c r="A19" s="49" t="s">
        <v>22</v>
      </c>
      <c r="B19" s="50">
        <v>391</v>
      </c>
      <c r="C19" s="79">
        <v>415</v>
      </c>
      <c r="D19" s="46">
        <f t="shared" si="1"/>
        <v>106.1</v>
      </c>
      <c r="E19" s="50">
        <v>55</v>
      </c>
      <c r="F19" s="41">
        <v>25</v>
      </c>
      <c r="G19" s="46">
        <f t="shared" si="0"/>
        <v>45.5</v>
      </c>
    </row>
    <row r="20" spans="1:7" ht="41.25" customHeight="1">
      <c r="A20" s="49" t="s">
        <v>23</v>
      </c>
      <c r="B20" s="50">
        <v>840</v>
      </c>
      <c r="C20" s="79">
        <v>863</v>
      </c>
      <c r="D20" s="46">
        <f t="shared" si="1"/>
        <v>102.7</v>
      </c>
      <c r="E20" s="50">
        <v>68</v>
      </c>
      <c r="F20" s="41">
        <v>61</v>
      </c>
      <c r="G20" s="46">
        <f t="shared" si="0"/>
        <v>89.7</v>
      </c>
    </row>
    <row r="21" spans="1:7" ht="42.75" customHeight="1">
      <c r="A21" s="49" t="s">
        <v>24</v>
      </c>
      <c r="B21" s="50">
        <v>4106</v>
      </c>
      <c r="C21" s="79">
        <v>3568</v>
      </c>
      <c r="D21" s="46">
        <f t="shared" si="1"/>
        <v>86.9</v>
      </c>
      <c r="E21" s="50">
        <v>313</v>
      </c>
      <c r="F21" s="41">
        <v>303</v>
      </c>
      <c r="G21" s="46">
        <f t="shared" si="0"/>
        <v>96.8</v>
      </c>
    </row>
    <row r="22" spans="1:7" ht="24" customHeight="1">
      <c r="A22" s="49" t="s">
        <v>25</v>
      </c>
      <c r="B22" s="50">
        <v>3619</v>
      </c>
      <c r="C22" s="79">
        <v>4362</v>
      </c>
      <c r="D22" s="46">
        <f t="shared" si="1"/>
        <v>120.5</v>
      </c>
      <c r="E22" s="50">
        <v>81</v>
      </c>
      <c r="F22" s="41">
        <v>220</v>
      </c>
      <c r="G22" s="46">
        <f t="shared" si="0"/>
        <v>271.6</v>
      </c>
    </row>
    <row r="23" spans="1:7" ht="42.75" customHeight="1">
      <c r="A23" s="49" t="s">
        <v>26</v>
      </c>
      <c r="B23" s="50">
        <v>2355</v>
      </c>
      <c r="C23" s="79">
        <v>3001</v>
      </c>
      <c r="D23" s="46">
        <f t="shared" si="1"/>
        <v>127.4</v>
      </c>
      <c r="E23" s="50">
        <v>106</v>
      </c>
      <c r="F23" s="41">
        <v>135</v>
      </c>
      <c r="G23" s="46">
        <f t="shared" si="0"/>
        <v>127.4</v>
      </c>
    </row>
    <row r="24" spans="1:7" ht="36.75" customHeight="1">
      <c r="A24" s="49" t="s">
        <v>27</v>
      </c>
      <c r="B24" s="50">
        <v>363</v>
      </c>
      <c r="C24" s="79">
        <v>347</v>
      </c>
      <c r="D24" s="46">
        <f t="shared" si="1"/>
        <v>95.6</v>
      </c>
      <c r="E24" s="50">
        <v>26</v>
      </c>
      <c r="F24" s="41">
        <v>27</v>
      </c>
      <c r="G24" s="46">
        <f t="shared" si="0"/>
        <v>103.8</v>
      </c>
    </row>
    <row r="25" spans="1:7" ht="27.75" customHeight="1">
      <c r="A25" s="49" t="s">
        <v>28</v>
      </c>
      <c r="B25" s="50">
        <v>285</v>
      </c>
      <c r="C25" s="79">
        <v>269</v>
      </c>
      <c r="D25" s="46">
        <f t="shared" si="1"/>
        <v>94.4</v>
      </c>
      <c r="E25" s="50">
        <v>29</v>
      </c>
      <c r="F25" s="41">
        <v>37</v>
      </c>
      <c r="G25" s="46">
        <f t="shared" si="0"/>
        <v>127.6</v>
      </c>
    </row>
    <row r="26" spans="1:7" ht="12.75">
      <c r="A26" s="51"/>
      <c r="B26" s="51"/>
      <c r="C26" s="51"/>
      <c r="D26" s="51"/>
      <c r="E26" s="51"/>
      <c r="F26" s="51"/>
      <c r="G26" s="51"/>
    </row>
    <row r="27" spans="1:7" ht="12.75">
      <c r="A27" s="51"/>
      <c r="B27" s="51"/>
      <c r="C27" s="51"/>
      <c r="D27" s="51"/>
      <c r="E27" s="51"/>
      <c r="F27" s="51"/>
      <c r="G27" s="51"/>
    </row>
    <row r="28" spans="1:7" ht="12.75">
      <c r="A28" s="51"/>
      <c r="B28" s="51"/>
      <c r="C28" s="51"/>
      <c r="D28" s="51"/>
      <c r="E28" s="51"/>
      <c r="F28" s="51"/>
      <c r="G28" s="51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3937007874015748" right="0" top="0.1968503937007874" bottom="0.1968503937007874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0"/>
  <sheetViews>
    <sheetView zoomScaleSheetLayoutView="89" zoomScalePageLayoutView="0" workbookViewId="0" topLeftCell="A1">
      <selection activeCell="F11" sqref="F11"/>
    </sheetView>
  </sheetViews>
  <sheetFormatPr defaultColWidth="8.8515625" defaultRowHeight="15"/>
  <cols>
    <col min="1" max="1" width="52.8515625" style="13" customWidth="1"/>
    <col min="2" max="2" width="24.00390625" style="13" customWidth="1"/>
    <col min="3" max="3" width="23.421875" style="13" customWidth="1"/>
    <col min="4" max="4" width="21.57421875" style="13" customWidth="1"/>
    <col min="5" max="16384" width="8.8515625" style="13" customWidth="1"/>
  </cols>
  <sheetData>
    <row r="1" spans="1:4" s="14" customFormat="1" ht="49.5" customHeight="1">
      <c r="A1" s="177" t="s">
        <v>232</v>
      </c>
      <c r="B1" s="177"/>
      <c r="C1" s="177"/>
      <c r="D1" s="177"/>
    </row>
    <row r="2" spans="1:4" s="14" customFormat="1" ht="12.75" customHeight="1">
      <c r="A2" s="64"/>
      <c r="B2" s="64"/>
      <c r="C2" s="64"/>
      <c r="D2" s="64"/>
    </row>
    <row r="3" spans="1:4" s="15" customFormat="1" ht="25.5" customHeight="1">
      <c r="A3" s="179"/>
      <c r="B3" s="183" t="s">
        <v>39</v>
      </c>
      <c r="C3" s="183" t="s">
        <v>40</v>
      </c>
      <c r="D3" s="183" t="s">
        <v>88</v>
      </c>
    </row>
    <row r="4" spans="1:4" s="15" customFormat="1" ht="82.5" customHeight="1">
      <c r="A4" s="179"/>
      <c r="B4" s="183"/>
      <c r="C4" s="183"/>
      <c r="D4" s="183"/>
    </row>
    <row r="5" spans="1:4" s="27" customFormat="1" ht="34.5" customHeight="1">
      <c r="A5" s="23" t="s">
        <v>32</v>
      </c>
      <c r="B5" s="24">
        <f>SUM(B6:B14)</f>
        <v>3339</v>
      </c>
      <c r="C5" s="24">
        <f>SUM(C6:C14)</f>
        <v>13233</v>
      </c>
      <c r="D5" s="24">
        <f>C5/B5</f>
        <v>3.963162623539982</v>
      </c>
    </row>
    <row r="6" spans="1:4" ht="51" customHeight="1">
      <c r="A6" s="28" t="s">
        <v>34</v>
      </c>
      <c r="B6" s="29">
        <f>2!F6</f>
        <v>186</v>
      </c>
      <c r="C6" s="29">
        <f>'8 '!F6</f>
        <v>1788</v>
      </c>
      <c r="D6" s="24">
        <f aca="true" t="shared" si="0" ref="D6:D14">C6/B6</f>
        <v>9.612903225806452</v>
      </c>
    </row>
    <row r="7" spans="1:4" ht="35.25" customHeight="1">
      <c r="A7" s="28" t="s">
        <v>3</v>
      </c>
      <c r="B7" s="29">
        <f>2!F7</f>
        <v>249</v>
      </c>
      <c r="C7" s="29">
        <f>'8 '!F7</f>
        <v>1007</v>
      </c>
      <c r="D7" s="24">
        <f t="shared" si="0"/>
        <v>4.044176706827309</v>
      </c>
    </row>
    <row r="8" spans="1:4" s="53" customFormat="1" ht="25.5" customHeight="1">
      <c r="A8" s="28" t="s">
        <v>2</v>
      </c>
      <c r="B8" s="29">
        <f>2!F8</f>
        <v>292</v>
      </c>
      <c r="C8" s="29">
        <f>'8 '!F8</f>
        <v>1234</v>
      </c>
      <c r="D8" s="24">
        <f t="shared" si="0"/>
        <v>4.226027397260274</v>
      </c>
    </row>
    <row r="9" spans="1:4" ht="36.75" customHeight="1">
      <c r="A9" s="28" t="s">
        <v>1</v>
      </c>
      <c r="B9" s="29">
        <f>2!F9</f>
        <v>120</v>
      </c>
      <c r="C9" s="29">
        <f>'8 '!F9</f>
        <v>833</v>
      </c>
      <c r="D9" s="24">
        <f t="shared" si="0"/>
        <v>6.941666666666666</v>
      </c>
    </row>
    <row r="10" spans="1:4" ht="28.5" customHeight="1">
      <c r="A10" s="28" t="s">
        <v>5</v>
      </c>
      <c r="B10" s="29">
        <f>2!F10</f>
        <v>589</v>
      </c>
      <c r="C10" s="29">
        <f>'8 '!F10</f>
        <v>2245</v>
      </c>
      <c r="D10" s="24">
        <f t="shared" si="0"/>
        <v>3.8115449915110355</v>
      </c>
    </row>
    <row r="11" spans="1:4" ht="59.25" customHeight="1">
      <c r="A11" s="28" t="s">
        <v>30</v>
      </c>
      <c r="B11" s="29">
        <f>2!F11</f>
        <v>32</v>
      </c>
      <c r="C11" s="29">
        <f>'8 '!F11</f>
        <v>697</v>
      </c>
      <c r="D11" s="24">
        <f t="shared" si="0"/>
        <v>21.78125</v>
      </c>
    </row>
    <row r="12" spans="1:10" ht="33.75" customHeight="1">
      <c r="A12" s="28" t="s">
        <v>6</v>
      </c>
      <c r="B12" s="29">
        <f>2!F12</f>
        <v>686</v>
      </c>
      <c r="C12" s="29">
        <f>'8 '!F12</f>
        <v>1180</v>
      </c>
      <c r="D12" s="24">
        <f t="shared" si="0"/>
        <v>1.7201166180758019</v>
      </c>
      <c r="J12" s="54"/>
    </row>
    <row r="13" spans="1:10" ht="75" customHeight="1">
      <c r="A13" s="28" t="s">
        <v>7</v>
      </c>
      <c r="B13" s="29">
        <f>2!F13</f>
        <v>703</v>
      </c>
      <c r="C13" s="29">
        <f>'8 '!F13</f>
        <v>1777</v>
      </c>
      <c r="D13" s="24">
        <f t="shared" si="0"/>
        <v>2.52773826458037</v>
      </c>
      <c r="J13" s="54"/>
    </row>
    <row r="14" spans="1:10" ht="40.5" customHeight="1">
      <c r="A14" s="28" t="s">
        <v>35</v>
      </c>
      <c r="B14" s="29">
        <f>2!F14</f>
        <v>482</v>
      </c>
      <c r="C14" s="29">
        <f>'8 '!F14</f>
        <v>2472</v>
      </c>
      <c r="D14" s="24">
        <f t="shared" si="0"/>
        <v>5.128630705394191</v>
      </c>
      <c r="J14" s="54"/>
    </row>
    <row r="15" spans="1:10" ht="12.75">
      <c r="A15" s="16"/>
      <c r="B15" s="16"/>
      <c r="C15" s="16"/>
      <c r="J15" s="54"/>
    </row>
    <row r="16" spans="1:10" ht="12.75">
      <c r="A16" s="16"/>
      <c r="B16" s="16"/>
      <c r="C16" s="16"/>
      <c r="J16" s="54"/>
    </row>
    <row r="17" ht="12.75">
      <c r="J17" s="54"/>
    </row>
    <row r="18" ht="12.75">
      <c r="J18" s="54"/>
    </row>
    <row r="19" ht="12.75">
      <c r="J19" s="54"/>
    </row>
    <row r="20" ht="12.75">
      <c r="J20" s="54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20"/>
  <sheetViews>
    <sheetView zoomScale="70" zoomScaleNormal="70"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52.8515625" style="13" customWidth="1"/>
    <col min="2" max="2" width="14.7109375" style="13" customWidth="1"/>
    <col min="3" max="3" width="14.57421875" style="13" customWidth="1"/>
    <col min="4" max="4" width="14.00390625" style="13" customWidth="1"/>
    <col min="5" max="5" width="14.7109375" style="13" customWidth="1"/>
    <col min="6" max="6" width="14.57421875" style="13" customWidth="1"/>
    <col min="7" max="7" width="14.00390625" style="13" customWidth="1"/>
    <col min="8" max="16384" width="8.8515625" style="13" customWidth="1"/>
  </cols>
  <sheetData>
    <row r="1" spans="1:7" s="14" customFormat="1" ht="20.25" customHeight="1">
      <c r="A1" s="146" t="s">
        <v>87</v>
      </c>
      <c r="B1" s="146"/>
      <c r="C1" s="146"/>
      <c r="D1" s="146"/>
      <c r="E1" s="146"/>
      <c r="F1" s="146"/>
      <c r="G1" s="146"/>
    </row>
    <row r="2" spans="1:7" s="14" customFormat="1" ht="19.5" customHeight="1">
      <c r="A2" s="147" t="s">
        <v>33</v>
      </c>
      <c r="B2" s="147"/>
      <c r="C2" s="147"/>
      <c r="D2" s="147"/>
      <c r="E2" s="147"/>
      <c r="F2" s="147"/>
      <c r="G2" s="147"/>
    </row>
    <row r="3" spans="1:7" s="14" customFormat="1" ht="32.25" customHeight="1">
      <c r="A3" s="149"/>
      <c r="B3" s="141" t="s">
        <v>229</v>
      </c>
      <c r="C3" s="141"/>
      <c r="D3" s="148" t="s">
        <v>31</v>
      </c>
      <c r="E3" s="143" t="s">
        <v>230</v>
      </c>
      <c r="F3" s="144"/>
      <c r="G3" s="148" t="s">
        <v>31</v>
      </c>
    </row>
    <row r="4" spans="1:7" s="15" customFormat="1" ht="27.75" customHeight="1">
      <c r="A4" s="149"/>
      <c r="B4" s="43" t="s">
        <v>131</v>
      </c>
      <c r="C4" s="43" t="s">
        <v>132</v>
      </c>
      <c r="D4" s="148"/>
      <c r="E4" s="43" t="s">
        <v>131</v>
      </c>
      <c r="F4" s="43" t="s">
        <v>133</v>
      </c>
      <c r="G4" s="148"/>
    </row>
    <row r="5" spans="1:7" s="27" customFormat="1" ht="34.5" customHeight="1">
      <c r="A5" s="23" t="s">
        <v>32</v>
      </c>
      <c r="B5" s="24">
        <f>SUM(B6:B14)</f>
        <v>41865</v>
      </c>
      <c r="C5" s="24">
        <f>SUM(C6:C14)</f>
        <v>43305</v>
      </c>
      <c r="D5" s="25">
        <f>ROUND(C5/B5*100,1)</f>
        <v>103.4</v>
      </c>
      <c r="E5" s="24">
        <f>SUM(E6:E14)</f>
        <v>3054</v>
      </c>
      <c r="F5" s="24">
        <f>SUM(F6:F14)</f>
        <v>3339</v>
      </c>
      <c r="G5" s="26">
        <f aca="true" t="shared" si="0" ref="G5:G14">ROUND(F5/E5*100,1)</f>
        <v>109.3</v>
      </c>
    </row>
    <row r="6" spans="1:10" ht="57.75" customHeight="1">
      <c r="A6" s="28" t="s">
        <v>34</v>
      </c>
      <c r="B6" s="29">
        <v>2628</v>
      </c>
      <c r="C6" s="30">
        <v>2640</v>
      </c>
      <c r="D6" s="25">
        <f aca="true" t="shared" si="1" ref="D6:D14">ROUND(C6/B6*100,1)</f>
        <v>100.5</v>
      </c>
      <c r="E6" s="77">
        <v>216</v>
      </c>
      <c r="F6" s="75">
        <v>186</v>
      </c>
      <c r="G6" s="26">
        <f t="shared" si="0"/>
        <v>86.1</v>
      </c>
      <c r="J6" s="52"/>
    </row>
    <row r="7" spans="1:10" ht="35.25" customHeight="1">
      <c r="A7" s="28" t="s">
        <v>3</v>
      </c>
      <c r="B7" s="29">
        <v>3813</v>
      </c>
      <c r="C7" s="30">
        <v>3776</v>
      </c>
      <c r="D7" s="25">
        <f t="shared" si="1"/>
        <v>99</v>
      </c>
      <c r="E7" s="77">
        <v>300</v>
      </c>
      <c r="F7" s="70">
        <v>249</v>
      </c>
      <c r="G7" s="26">
        <f t="shared" si="0"/>
        <v>83</v>
      </c>
      <c r="J7" s="52"/>
    </row>
    <row r="8" spans="1:10" s="53" customFormat="1" ht="25.5" customHeight="1">
      <c r="A8" s="28" t="s">
        <v>2</v>
      </c>
      <c r="B8" s="29">
        <v>3986</v>
      </c>
      <c r="C8" s="30">
        <v>4249</v>
      </c>
      <c r="D8" s="25">
        <f t="shared" si="1"/>
        <v>106.6</v>
      </c>
      <c r="E8" s="77">
        <v>238</v>
      </c>
      <c r="F8" s="75">
        <v>292</v>
      </c>
      <c r="G8" s="26">
        <f t="shared" si="0"/>
        <v>122.7</v>
      </c>
      <c r="H8" s="13"/>
      <c r="J8" s="52"/>
    </row>
    <row r="9" spans="1:10" ht="36.75" customHeight="1">
      <c r="A9" s="28" t="s">
        <v>1</v>
      </c>
      <c r="B9" s="29">
        <v>1215</v>
      </c>
      <c r="C9" s="30">
        <v>1274</v>
      </c>
      <c r="D9" s="25">
        <f t="shared" si="1"/>
        <v>104.9</v>
      </c>
      <c r="E9" s="77">
        <v>103</v>
      </c>
      <c r="F9" s="75">
        <v>120</v>
      </c>
      <c r="G9" s="26">
        <f t="shared" si="0"/>
        <v>116.5</v>
      </c>
      <c r="J9" s="52"/>
    </row>
    <row r="10" spans="1:10" ht="35.25" customHeight="1">
      <c r="A10" s="28" t="s">
        <v>5</v>
      </c>
      <c r="B10" s="29">
        <v>6152</v>
      </c>
      <c r="C10" s="30">
        <v>6269</v>
      </c>
      <c r="D10" s="25">
        <f t="shared" si="1"/>
        <v>101.9</v>
      </c>
      <c r="E10" s="77">
        <v>427</v>
      </c>
      <c r="F10" s="75">
        <v>589</v>
      </c>
      <c r="G10" s="26">
        <f t="shared" si="0"/>
        <v>137.9</v>
      </c>
      <c r="J10" s="52"/>
    </row>
    <row r="11" spans="1:10" ht="59.25" customHeight="1">
      <c r="A11" s="28" t="s">
        <v>30</v>
      </c>
      <c r="B11" s="29">
        <v>918</v>
      </c>
      <c r="C11" s="30">
        <v>991</v>
      </c>
      <c r="D11" s="25">
        <f t="shared" si="1"/>
        <v>108</v>
      </c>
      <c r="E11" s="77">
        <v>39</v>
      </c>
      <c r="F11" s="75">
        <v>32</v>
      </c>
      <c r="G11" s="26">
        <f t="shared" si="0"/>
        <v>82.1</v>
      </c>
      <c r="J11" s="52"/>
    </row>
    <row r="12" spans="1:17" ht="38.25" customHeight="1">
      <c r="A12" s="28" t="s">
        <v>6</v>
      </c>
      <c r="B12" s="29">
        <v>5577</v>
      </c>
      <c r="C12" s="30">
        <v>5732</v>
      </c>
      <c r="D12" s="25">
        <f t="shared" si="1"/>
        <v>102.8</v>
      </c>
      <c r="E12" s="77">
        <v>687</v>
      </c>
      <c r="F12" s="75">
        <v>686</v>
      </c>
      <c r="G12" s="26">
        <f t="shared" si="0"/>
        <v>99.9</v>
      </c>
      <c r="J12" s="52"/>
      <c r="Q12" s="54"/>
    </row>
    <row r="13" spans="1:17" ht="75" customHeight="1">
      <c r="A13" s="28" t="s">
        <v>7</v>
      </c>
      <c r="B13" s="29">
        <v>10174</v>
      </c>
      <c r="C13" s="30">
        <v>9904</v>
      </c>
      <c r="D13" s="25">
        <f t="shared" si="1"/>
        <v>97.3</v>
      </c>
      <c r="E13" s="77">
        <v>631</v>
      </c>
      <c r="F13" s="75">
        <v>703</v>
      </c>
      <c r="G13" s="26">
        <f t="shared" si="0"/>
        <v>111.4</v>
      </c>
      <c r="J13" s="52"/>
      <c r="Q13" s="54"/>
    </row>
    <row r="14" spans="1:17" ht="43.5" customHeight="1">
      <c r="A14" s="28" t="s">
        <v>35</v>
      </c>
      <c r="B14" s="29">
        <v>7402</v>
      </c>
      <c r="C14" s="30">
        <v>8470</v>
      </c>
      <c r="D14" s="25">
        <f t="shared" si="1"/>
        <v>114.4</v>
      </c>
      <c r="E14" s="77">
        <v>413</v>
      </c>
      <c r="F14" s="75">
        <v>482</v>
      </c>
      <c r="G14" s="26">
        <f t="shared" si="0"/>
        <v>116.7</v>
      </c>
      <c r="J14" s="52"/>
      <c r="Q14" s="54"/>
    </row>
    <row r="15" spans="1:17" ht="18.75">
      <c r="A15" s="16"/>
      <c r="B15" s="16"/>
      <c r="C15" s="16"/>
      <c r="D15" s="16"/>
      <c r="E15" s="16"/>
      <c r="F15" s="76"/>
      <c r="Q15" s="54"/>
    </row>
    <row r="16" spans="1:17" ht="12.75">
      <c r="A16" s="16"/>
      <c r="B16" s="16"/>
      <c r="C16" s="16"/>
      <c r="D16" s="16"/>
      <c r="E16" s="16"/>
      <c r="F16" s="16"/>
      <c r="Q16" s="54"/>
    </row>
    <row r="17" ht="12.75">
      <c r="Q17" s="54"/>
    </row>
    <row r="18" ht="12.75">
      <c r="Q18" s="54"/>
    </row>
    <row r="19" ht="12.75">
      <c r="Q19" s="54"/>
    </row>
    <row r="20" ht="12.75">
      <c r="Q20" s="54"/>
    </row>
  </sheetData>
  <sheetProtection/>
  <mergeCells count="7">
    <mergeCell ref="A1:G1"/>
    <mergeCell ref="A2:G2"/>
    <mergeCell ref="B3:C3"/>
    <mergeCell ref="D3:D4"/>
    <mergeCell ref="E3:F3"/>
    <mergeCell ref="G3:G4"/>
    <mergeCell ref="A3:A4"/>
  </mergeCells>
  <printOptions horizontalCentered="1"/>
  <pageMargins left="0" right="0" top="0.5905511811023623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7"/>
  <sheetViews>
    <sheetView zoomScaleSheetLayoutView="100" zoomScalePageLayoutView="0" workbookViewId="0" topLeftCell="A1">
      <selection activeCell="B57" sqref="B57"/>
    </sheetView>
  </sheetViews>
  <sheetFormatPr defaultColWidth="9.140625" defaultRowHeight="15"/>
  <cols>
    <col min="1" max="1" width="3.140625" style="102" customWidth="1"/>
    <col min="2" max="2" width="34.28125" style="103" customWidth="1"/>
    <col min="3" max="3" width="10.00390625" style="104" customWidth="1"/>
    <col min="4" max="4" width="13.00390625" style="104" customWidth="1"/>
    <col min="5" max="5" width="13.140625" style="105" customWidth="1"/>
    <col min="6" max="6" width="12.421875" style="104" customWidth="1"/>
    <col min="7" max="7" width="14.7109375" style="104" customWidth="1"/>
    <col min="8" max="16384" width="9.140625" style="104" customWidth="1"/>
  </cols>
  <sheetData>
    <row r="1" spans="1:7" s="101" customFormat="1" ht="42.75" customHeight="1">
      <c r="A1" s="150" t="s">
        <v>233</v>
      </c>
      <c r="B1" s="150"/>
      <c r="C1" s="150"/>
      <c r="D1" s="150"/>
      <c r="E1" s="150"/>
      <c r="F1" s="150"/>
      <c r="G1" s="150"/>
    </row>
    <row r="2" spans="1:7" s="101" customFormat="1" ht="20.25" customHeight="1">
      <c r="A2" s="150" t="s">
        <v>42</v>
      </c>
      <c r="B2" s="150"/>
      <c r="C2" s="150"/>
      <c r="D2" s="150"/>
      <c r="E2" s="150"/>
      <c r="F2" s="150"/>
      <c r="G2" s="150"/>
    </row>
    <row r="3" ht="10.5" customHeight="1" hidden="1"/>
    <row r="4" spans="1:7" s="107" customFormat="1" ht="18.75" customHeight="1">
      <c r="A4" s="151"/>
      <c r="B4" s="152" t="s">
        <v>43</v>
      </c>
      <c r="C4" s="153" t="s">
        <v>44</v>
      </c>
      <c r="D4" s="153" t="s">
        <v>45</v>
      </c>
      <c r="E4" s="154" t="s">
        <v>46</v>
      </c>
      <c r="F4" s="157" t="s">
        <v>234</v>
      </c>
      <c r="G4" s="158"/>
    </row>
    <row r="5" spans="1:7" s="107" customFormat="1" ht="18.75" customHeight="1">
      <c r="A5" s="151"/>
      <c r="B5" s="152"/>
      <c r="C5" s="153"/>
      <c r="D5" s="153"/>
      <c r="E5" s="155"/>
      <c r="F5" s="159" t="s">
        <v>44</v>
      </c>
      <c r="G5" s="153" t="s">
        <v>45</v>
      </c>
    </row>
    <row r="6" spans="1:7" s="107" customFormat="1" ht="35.25" customHeight="1">
      <c r="A6" s="151"/>
      <c r="B6" s="152"/>
      <c r="C6" s="153"/>
      <c r="D6" s="153"/>
      <c r="E6" s="156"/>
      <c r="F6" s="160"/>
      <c r="G6" s="153"/>
    </row>
    <row r="7" spans="1:7" s="105" customFormat="1" ht="13.5" customHeight="1">
      <c r="A7" s="108" t="s">
        <v>47</v>
      </c>
      <c r="B7" s="109" t="s">
        <v>0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</row>
    <row r="8" spans="1:7" ht="19.5" customHeight="1">
      <c r="A8" s="111">
        <v>1</v>
      </c>
      <c r="B8" s="112" t="s">
        <v>49</v>
      </c>
      <c r="C8" s="113">
        <v>2666</v>
      </c>
      <c r="D8" s="113">
        <v>2740</v>
      </c>
      <c r="E8" s="114">
        <f aca="true" t="shared" si="0" ref="E8:E57">C8-D8</f>
        <v>-74</v>
      </c>
      <c r="F8" s="113">
        <v>159</v>
      </c>
      <c r="G8" s="113">
        <v>987</v>
      </c>
    </row>
    <row r="9" spans="1:7" s="115" customFormat="1" ht="17.25" customHeight="1">
      <c r="A9" s="111">
        <v>2</v>
      </c>
      <c r="B9" s="112" t="s">
        <v>48</v>
      </c>
      <c r="C9" s="113">
        <v>2026</v>
      </c>
      <c r="D9" s="113">
        <v>1180</v>
      </c>
      <c r="E9" s="114">
        <f t="shared" si="0"/>
        <v>846</v>
      </c>
      <c r="F9" s="113">
        <v>170</v>
      </c>
      <c r="G9" s="113">
        <v>398</v>
      </c>
    </row>
    <row r="10" spans="1:7" s="115" customFormat="1" ht="20.25" customHeight="1">
      <c r="A10" s="111">
        <v>3</v>
      </c>
      <c r="B10" s="112" t="s">
        <v>111</v>
      </c>
      <c r="C10" s="113">
        <v>1518</v>
      </c>
      <c r="D10" s="113">
        <v>1558</v>
      </c>
      <c r="E10" s="114">
        <f t="shared" si="0"/>
        <v>-40</v>
      </c>
      <c r="F10" s="113">
        <v>178</v>
      </c>
      <c r="G10" s="113">
        <v>584</v>
      </c>
    </row>
    <row r="11" spans="1:7" s="115" customFormat="1" ht="15.75">
      <c r="A11" s="111">
        <v>4</v>
      </c>
      <c r="B11" s="112" t="s">
        <v>89</v>
      </c>
      <c r="C11" s="113">
        <v>1252</v>
      </c>
      <c r="D11" s="113">
        <v>1079</v>
      </c>
      <c r="E11" s="114">
        <f t="shared" si="0"/>
        <v>173</v>
      </c>
      <c r="F11" s="113">
        <v>59</v>
      </c>
      <c r="G11" s="113">
        <v>112</v>
      </c>
    </row>
    <row r="12" spans="1:7" s="115" customFormat="1" ht="17.25" customHeight="1">
      <c r="A12" s="111">
        <v>5</v>
      </c>
      <c r="B12" s="112" t="s">
        <v>108</v>
      </c>
      <c r="C12" s="113">
        <v>1026</v>
      </c>
      <c r="D12" s="113">
        <v>69</v>
      </c>
      <c r="E12" s="114">
        <f t="shared" si="0"/>
        <v>957</v>
      </c>
      <c r="F12" s="113">
        <v>2</v>
      </c>
      <c r="G12" s="113">
        <v>32</v>
      </c>
    </row>
    <row r="13" spans="1:7" s="115" customFormat="1" ht="15.75">
      <c r="A13" s="111">
        <v>6</v>
      </c>
      <c r="B13" s="112" t="s">
        <v>141</v>
      </c>
      <c r="C13" s="113">
        <v>915</v>
      </c>
      <c r="D13" s="113">
        <v>681</v>
      </c>
      <c r="E13" s="114">
        <f t="shared" si="0"/>
        <v>234</v>
      </c>
      <c r="F13" s="113">
        <v>13</v>
      </c>
      <c r="G13" s="113">
        <v>50</v>
      </c>
    </row>
    <row r="14" spans="1:7" s="115" customFormat="1" ht="15" customHeight="1">
      <c r="A14" s="111">
        <v>7</v>
      </c>
      <c r="B14" s="112" t="s">
        <v>52</v>
      </c>
      <c r="C14" s="113">
        <v>903</v>
      </c>
      <c r="D14" s="113">
        <v>716</v>
      </c>
      <c r="E14" s="114">
        <f t="shared" si="0"/>
        <v>187</v>
      </c>
      <c r="F14" s="113">
        <v>66</v>
      </c>
      <c r="G14" s="113">
        <v>277</v>
      </c>
    </row>
    <row r="15" spans="1:7" s="115" customFormat="1" ht="15.75">
      <c r="A15" s="111">
        <v>8</v>
      </c>
      <c r="B15" s="112" t="s">
        <v>51</v>
      </c>
      <c r="C15" s="113">
        <v>847</v>
      </c>
      <c r="D15" s="113">
        <v>671</v>
      </c>
      <c r="E15" s="114">
        <f t="shared" si="0"/>
        <v>176</v>
      </c>
      <c r="F15" s="113">
        <v>67</v>
      </c>
      <c r="G15" s="113">
        <v>210</v>
      </c>
    </row>
    <row r="16" spans="1:7" s="115" customFormat="1" ht="32.25" customHeight="1">
      <c r="A16" s="111">
        <v>9</v>
      </c>
      <c r="B16" s="112" t="s">
        <v>53</v>
      </c>
      <c r="C16" s="113">
        <v>802</v>
      </c>
      <c r="D16" s="113">
        <v>881</v>
      </c>
      <c r="E16" s="114">
        <f t="shared" si="0"/>
        <v>-79</v>
      </c>
      <c r="F16" s="113">
        <v>37</v>
      </c>
      <c r="G16" s="113">
        <v>359</v>
      </c>
    </row>
    <row r="17" spans="1:7" s="115" customFormat="1" ht="15.75">
      <c r="A17" s="111">
        <v>10</v>
      </c>
      <c r="B17" s="112" t="s">
        <v>50</v>
      </c>
      <c r="C17" s="113">
        <v>735</v>
      </c>
      <c r="D17" s="113">
        <v>693</v>
      </c>
      <c r="E17" s="114">
        <f t="shared" si="0"/>
        <v>42</v>
      </c>
      <c r="F17" s="113">
        <v>40</v>
      </c>
      <c r="G17" s="113">
        <v>263</v>
      </c>
    </row>
    <row r="18" spans="1:7" s="115" customFormat="1" ht="15.75">
      <c r="A18" s="111">
        <v>11</v>
      </c>
      <c r="B18" s="112" t="s">
        <v>78</v>
      </c>
      <c r="C18" s="113">
        <v>724</v>
      </c>
      <c r="D18" s="113">
        <v>312</v>
      </c>
      <c r="E18" s="114">
        <f t="shared" si="0"/>
        <v>412</v>
      </c>
      <c r="F18" s="113">
        <v>24</v>
      </c>
      <c r="G18" s="113">
        <v>122</v>
      </c>
    </row>
    <row r="19" spans="1:7" s="115" customFormat="1" ht="16.5" customHeight="1">
      <c r="A19" s="111">
        <v>12</v>
      </c>
      <c r="B19" s="112" t="s">
        <v>60</v>
      </c>
      <c r="C19" s="113">
        <v>682</v>
      </c>
      <c r="D19" s="113">
        <v>586</v>
      </c>
      <c r="E19" s="114">
        <f t="shared" si="0"/>
        <v>96</v>
      </c>
      <c r="F19" s="113">
        <v>50</v>
      </c>
      <c r="G19" s="113">
        <v>208</v>
      </c>
    </row>
    <row r="20" spans="1:7" s="115" customFormat="1" ht="17.25" customHeight="1">
      <c r="A20" s="111">
        <v>13</v>
      </c>
      <c r="B20" s="112" t="s">
        <v>55</v>
      </c>
      <c r="C20" s="113">
        <v>648</v>
      </c>
      <c r="D20" s="113">
        <v>237</v>
      </c>
      <c r="E20" s="114">
        <f t="shared" si="0"/>
        <v>411</v>
      </c>
      <c r="F20" s="113">
        <v>72</v>
      </c>
      <c r="G20" s="113">
        <v>77</v>
      </c>
    </row>
    <row r="21" spans="1:7" s="115" customFormat="1" ht="18.75" customHeight="1">
      <c r="A21" s="111">
        <v>14</v>
      </c>
      <c r="B21" s="112" t="s">
        <v>58</v>
      </c>
      <c r="C21" s="113">
        <v>618</v>
      </c>
      <c r="D21" s="113">
        <v>222</v>
      </c>
      <c r="E21" s="114">
        <f t="shared" si="0"/>
        <v>396</v>
      </c>
      <c r="F21" s="113">
        <v>79</v>
      </c>
      <c r="G21" s="113">
        <v>76</v>
      </c>
    </row>
    <row r="22" spans="1:7" s="115" customFormat="1" ht="31.5">
      <c r="A22" s="111">
        <v>15</v>
      </c>
      <c r="B22" s="112" t="s">
        <v>112</v>
      </c>
      <c r="C22" s="113">
        <v>579</v>
      </c>
      <c r="D22" s="113">
        <v>688</v>
      </c>
      <c r="E22" s="114">
        <f t="shared" si="0"/>
        <v>-109</v>
      </c>
      <c r="F22" s="113">
        <v>58</v>
      </c>
      <c r="G22" s="113">
        <v>248</v>
      </c>
    </row>
    <row r="23" spans="1:7" s="115" customFormat="1" ht="19.5" customHeight="1">
      <c r="A23" s="111">
        <v>16</v>
      </c>
      <c r="B23" s="112" t="s">
        <v>56</v>
      </c>
      <c r="C23" s="113">
        <v>546</v>
      </c>
      <c r="D23" s="113">
        <v>456</v>
      </c>
      <c r="E23" s="114">
        <f t="shared" si="0"/>
        <v>90</v>
      </c>
      <c r="F23" s="113">
        <v>17</v>
      </c>
      <c r="G23" s="113">
        <v>194</v>
      </c>
    </row>
    <row r="24" spans="1:7" s="115" customFormat="1" ht="15.75" customHeight="1">
      <c r="A24" s="111">
        <v>17</v>
      </c>
      <c r="B24" s="112" t="s">
        <v>54</v>
      </c>
      <c r="C24" s="113">
        <v>511</v>
      </c>
      <c r="D24" s="113">
        <v>285</v>
      </c>
      <c r="E24" s="114">
        <f t="shared" si="0"/>
        <v>226</v>
      </c>
      <c r="F24" s="113">
        <v>60</v>
      </c>
      <c r="G24" s="113">
        <v>94</v>
      </c>
    </row>
    <row r="25" spans="1:7" s="115" customFormat="1" ht="18.75" customHeight="1">
      <c r="A25" s="111">
        <v>18</v>
      </c>
      <c r="B25" s="112" t="s">
        <v>113</v>
      </c>
      <c r="C25" s="113">
        <v>483</v>
      </c>
      <c r="D25" s="113">
        <v>524</v>
      </c>
      <c r="E25" s="114">
        <f t="shared" si="0"/>
        <v>-41</v>
      </c>
      <c r="F25" s="113">
        <v>20</v>
      </c>
      <c r="G25" s="113">
        <v>132</v>
      </c>
    </row>
    <row r="26" spans="1:7" s="115" customFormat="1" ht="15.75">
      <c r="A26" s="111">
        <v>19</v>
      </c>
      <c r="B26" s="112" t="s">
        <v>185</v>
      </c>
      <c r="C26" s="113">
        <v>470</v>
      </c>
      <c r="D26" s="113">
        <v>411</v>
      </c>
      <c r="E26" s="114">
        <f t="shared" si="0"/>
        <v>59</v>
      </c>
      <c r="F26" s="113">
        <v>48</v>
      </c>
      <c r="G26" s="113">
        <v>157</v>
      </c>
    </row>
    <row r="27" spans="1:7" s="115" customFormat="1" ht="20.25" customHeight="1">
      <c r="A27" s="111">
        <v>20</v>
      </c>
      <c r="B27" s="112" t="s">
        <v>57</v>
      </c>
      <c r="C27" s="113">
        <v>462</v>
      </c>
      <c r="D27" s="113">
        <v>284</v>
      </c>
      <c r="E27" s="114">
        <f t="shared" si="0"/>
        <v>178</v>
      </c>
      <c r="F27" s="113">
        <v>17</v>
      </c>
      <c r="G27" s="113">
        <v>108</v>
      </c>
    </row>
    <row r="28" spans="1:7" s="115" customFormat="1" ht="51.75" customHeight="1">
      <c r="A28" s="111">
        <v>21</v>
      </c>
      <c r="B28" s="112" t="s">
        <v>142</v>
      </c>
      <c r="C28" s="113">
        <v>435</v>
      </c>
      <c r="D28" s="113">
        <v>352</v>
      </c>
      <c r="E28" s="114">
        <f t="shared" si="0"/>
        <v>83</v>
      </c>
      <c r="F28" s="113">
        <v>10</v>
      </c>
      <c r="G28" s="113">
        <v>96</v>
      </c>
    </row>
    <row r="29" spans="1:7" s="115" customFormat="1" ht="18.75" customHeight="1">
      <c r="A29" s="111">
        <v>22</v>
      </c>
      <c r="B29" s="112" t="s">
        <v>103</v>
      </c>
      <c r="C29" s="113">
        <v>391</v>
      </c>
      <c r="D29" s="113">
        <v>152</v>
      </c>
      <c r="E29" s="114">
        <f t="shared" si="0"/>
        <v>239</v>
      </c>
      <c r="F29" s="113">
        <v>49</v>
      </c>
      <c r="G29" s="113">
        <v>61</v>
      </c>
    </row>
    <row r="30" spans="1:7" s="115" customFormat="1" ht="63">
      <c r="A30" s="111">
        <v>23</v>
      </c>
      <c r="B30" s="112" t="s">
        <v>235</v>
      </c>
      <c r="C30" s="113">
        <v>381</v>
      </c>
      <c r="D30" s="113">
        <v>430</v>
      </c>
      <c r="E30" s="114">
        <f t="shared" si="0"/>
        <v>-49</v>
      </c>
      <c r="F30" s="113">
        <v>9</v>
      </c>
      <c r="G30" s="113">
        <v>227</v>
      </c>
    </row>
    <row r="31" spans="1:7" s="115" customFormat="1" ht="16.5" customHeight="1">
      <c r="A31" s="111">
        <v>24</v>
      </c>
      <c r="B31" s="112" t="s">
        <v>65</v>
      </c>
      <c r="C31" s="113">
        <v>364</v>
      </c>
      <c r="D31" s="113">
        <v>119</v>
      </c>
      <c r="E31" s="114">
        <f t="shared" si="0"/>
        <v>245</v>
      </c>
      <c r="F31" s="113">
        <v>38</v>
      </c>
      <c r="G31" s="113">
        <v>40</v>
      </c>
    </row>
    <row r="32" spans="1:7" s="115" customFormat="1" ht="31.5" customHeight="1">
      <c r="A32" s="111">
        <v>25</v>
      </c>
      <c r="B32" s="112" t="s">
        <v>179</v>
      </c>
      <c r="C32" s="113">
        <v>363</v>
      </c>
      <c r="D32" s="113">
        <v>278</v>
      </c>
      <c r="E32" s="114">
        <f t="shared" si="0"/>
        <v>85</v>
      </c>
      <c r="F32" s="113">
        <v>19</v>
      </c>
      <c r="G32" s="113">
        <v>99</v>
      </c>
    </row>
    <row r="33" spans="1:7" s="115" customFormat="1" ht="18.75" customHeight="1">
      <c r="A33" s="111">
        <v>26</v>
      </c>
      <c r="B33" s="112" t="s">
        <v>161</v>
      </c>
      <c r="C33" s="113">
        <v>363</v>
      </c>
      <c r="D33" s="113">
        <v>145</v>
      </c>
      <c r="E33" s="114">
        <f t="shared" si="0"/>
        <v>218</v>
      </c>
      <c r="F33" s="113">
        <v>53</v>
      </c>
      <c r="G33" s="113">
        <v>47</v>
      </c>
    </row>
    <row r="34" spans="1:7" s="115" customFormat="1" ht="18.75" customHeight="1">
      <c r="A34" s="111">
        <v>27</v>
      </c>
      <c r="B34" s="112" t="s">
        <v>71</v>
      </c>
      <c r="C34" s="113">
        <v>362</v>
      </c>
      <c r="D34" s="113">
        <v>216</v>
      </c>
      <c r="E34" s="114">
        <f t="shared" si="0"/>
        <v>146</v>
      </c>
      <c r="F34" s="113">
        <v>12</v>
      </c>
      <c r="G34" s="113">
        <v>80</v>
      </c>
    </row>
    <row r="35" spans="1:7" s="115" customFormat="1" ht="15.75">
      <c r="A35" s="111">
        <v>28</v>
      </c>
      <c r="B35" s="112" t="s">
        <v>59</v>
      </c>
      <c r="C35" s="113">
        <v>317</v>
      </c>
      <c r="D35" s="113">
        <v>129</v>
      </c>
      <c r="E35" s="114">
        <f t="shared" si="0"/>
        <v>188</v>
      </c>
      <c r="F35" s="113">
        <v>16</v>
      </c>
      <c r="G35" s="113">
        <v>55</v>
      </c>
    </row>
    <row r="36" spans="1:7" s="115" customFormat="1" ht="31.5">
      <c r="A36" s="111">
        <v>29</v>
      </c>
      <c r="B36" s="112" t="s">
        <v>162</v>
      </c>
      <c r="C36" s="113">
        <v>287</v>
      </c>
      <c r="D36" s="113">
        <v>676</v>
      </c>
      <c r="E36" s="114">
        <f t="shared" si="0"/>
        <v>-389</v>
      </c>
      <c r="F36" s="113">
        <v>0</v>
      </c>
      <c r="G36" s="113">
        <v>293</v>
      </c>
    </row>
    <row r="37" spans="1:7" s="115" customFormat="1" ht="15.75">
      <c r="A37" s="111">
        <v>30</v>
      </c>
      <c r="B37" s="112" t="s">
        <v>116</v>
      </c>
      <c r="C37" s="113">
        <v>251</v>
      </c>
      <c r="D37" s="113">
        <v>92</v>
      </c>
      <c r="E37" s="114">
        <f t="shared" si="0"/>
        <v>159</v>
      </c>
      <c r="F37" s="113">
        <v>19</v>
      </c>
      <c r="G37" s="113">
        <v>39</v>
      </c>
    </row>
    <row r="38" spans="1:7" s="115" customFormat="1" ht="15.75">
      <c r="A38" s="111">
        <v>31</v>
      </c>
      <c r="B38" s="112" t="s">
        <v>206</v>
      </c>
      <c r="C38" s="113">
        <v>249</v>
      </c>
      <c r="D38" s="113">
        <v>342</v>
      </c>
      <c r="E38" s="114">
        <f t="shared" si="0"/>
        <v>-93</v>
      </c>
      <c r="F38" s="113">
        <v>10</v>
      </c>
      <c r="G38" s="113">
        <v>47</v>
      </c>
    </row>
    <row r="39" spans="1:7" s="115" customFormat="1" ht="15.75">
      <c r="A39" s="111">
        <v>32</v>
      </c>
      <c r="B39" s="112" t="s">
        <v>64</v>
      </c>
      <c r="C39" s="113">
        <v>248</v>
      </c>
      <c r="D39" s="113">
        <v>173</v>
      </c>
      <c r="E39" s="114">
        <f t="shared" si="0"/>
        <v>75</v>
      </c>
      <c r="F39" s="113">
        <v>13</v>
      </c>
      <c r="G39" s="113">
        <v>58</v>
      </c>
    </row>
    <row r="40" spans="1:7" s="115" customFormat="1" ht="15.75">
      <c r="A40" s="111">
        <v>33</v>
      </c>
      <c r="B40" s="112" t="s">
        <v>79</v>
      </c>
      <c r="C40" s="113">
        <v>243</v>
      </c>
      <c r="D40" s="113">
        <v>161</v>
      </c>
      <c r="E40" s="114">
        <f t="shared" si="0"/>
        <v>82</v>
      </c>
      <c r="F40" s="113">
        <v>9</v>
      </c>
      <c r="G40" s="113">
        <v>54</v>
      </c>
    </row>
    <row r="41" spans="1:7" s="115" customFormat="1" ht="15.75">
      <c r="A41" s="111">
        <v>34</v>
      </c>
      <c r="B41" s="112" t="s">
        <v>115</v>
      </c>
      <c r="C41" s="113">
        <v>240</v>
      </c>
      <c r="D41" s="113">
        <v>200</v>
      </c>
      <c r="E41" s="114">
        <f t="shared" si="0"/>
        <v>40</v>
      </c>
      <c r="F41" s="113">
        <v>12</v>
      </c>
      <c r="G41" s="113">
        <v>77</v>
      </c>
    </row>
    <row r="42" spans="1:7" s="115" customFormat="1" ht="15.75">
      <c r="A42" s="111">
        <v>35</v>
      </c>
      <c r="B42" s="112" t="s">
        <v>98</v>
      </c>
      <c r="C42" s="113">
        <v>239</v>
      </c>
      <c r="D42" s="113">
        <v>491</v>
      </c>
      <c r="E42" s="114">
        <f t="shared" si="0"/>
        <v>-252</v>
      </c>
      <c r="F42" s="113">
        <v>31</v>
      </c>
      <c r="G42" s="113">
        <v>241</v>
      </c>
    </row>
    <row r="43" spans="1:7" s="115" customFormat="1" ht="51.75" customHeight="1">
      <c r="A43" s="111">
        <v>36</v>
      </c>
      <c r="B43" s="112" t="s">
        <v>61</v>
      </c>
      <c r="C43" s="113">
        <v>220</v>
      </c>
      <c r="D43" s="113">
        <v>59</v>
      </c>
      <c r="E43" s="114">
        <f t="shared" si="0"/>
        <v>161</v>
      </c>
      <c r="F43" s="113">
        <v>48</v>
      </c>
      <c r="G43" s="113">
        <v>16</v>
      </c>
    </row>
    <row r="44" spans="1:7" s="115" customFormat="1" ht="16.5" customHeight="1">
      <c r="A44" s="111">
        <v>37</v>
      </c>
      <c r="B44" s="112" t="s">
        <v>70</v>
      </c>
      <c r="C44" s="113">
        <v>219</v>
      </c>
      <c r="D44" s="113">
        <v>151</v>
      </c>
      <c r="E44" s="114">
        <f t="shared" si="0"/>
        <v>68</v>
      </c>
      <c r="F44" s="113">
        <v>31</v>
      </c>
      <c r="G44" s="113">
        <v>49</v>
      </c>
    </row>
    <row r="45" spans="1:7" s="115" customFormat="1" ht="15.75">
      <c r="A45" s="111">
        <v>38</v>
      </c>
      <c r="B45" s="112" t="s">
        <v>95</v>
      </c>
      <c r="C45" s="113">
        <v>212</v>
      </c>
      <c r="D45" s="113">
        <v>10</v>
      </c>
      <c r="E45" s="114">
        <f t="shared" si="0"/>
        <v>202</v>
      </c>
      <c r="F45" s="113">
        <v>2</v>
      </c>
      <c r="G45" s="113">
        <v>4</v>
      </c>
    </row>
    <row r="46" spans="1:7" s="115" customFormat="1" ht="18" customHeight="1">
      <c r="A46" s="111">
        <v>39</v>
      </c>
      <c r="B46" s="112" t="s">
        <v>62</v>
      </c>
      <c r="C46" s="113">
        <v>211</v>
      </c>
      <c r="D46" s="113">
        <v>171</v>
      </c>
      <c r="E46" s="114">
        <f t="shared" si="0"/>
        <v>40</v>
      </c>
      <c r="F46" s="113">
        <v>16</v>
      </c>
      <c r="G46" s="113">
        <v>66</v>
      </c>
    </row>
    <row r="47" spans="1:7" s="115" customFormat="1" ht="18.75" customHeight="1">
      <c r="A47" s="111">
        <v>40</v>
      </c>
      <c r="B47" s="112" t="s">
        <v>68</v>
      </c>
      <c r="C47" s="113">
        <v>209</v>
      </c>
      <c r="D47" s="113">
        <v>122</v>
      </c>
      <c r="E47" s="114">
        <f t="shared" si="0"/>
        <v>87</v>
      </c>
      <c r="F47" s="113">
        <v>25</v>
      </c>
      <c r="G47" s="113">
        <v>42</v>
      </c>
    </row>
    <row r="48" spans="1:7" s="115" customFormat="1" ht="15.75">
      <c r="A48" s="111">
        <v>41</v>
      </c>
      <c r="B48" s="112" t="s">
        <v>75</v>
      </c>
      <c r="C48" s="113">
        <v>198</v>
      </c>
      <c r="D48" s="113">
        <v>244</v>
      </c>
      <c r="E48" s="114">
        <f t="shared" si="0"/>
        <v>-46</v>
      </c>
      <c r="F48" s="113">
        <v>14</v>
      </c>
      <c r="G48" s="113">
        <v>94</v>
      </c>
    </row>
    <row r="49" spans="1:7" s="115" customFormat="1" ht="15.75">
      <c r="A49" s="111">
        <v>42</v>
      </c>
      <c r="B49" s="112" t="s">
        <v>99</v>
      </c>
      <c r="C49" s="113">
        <v>193</v>
      </c>
      <c r="D49" s="113">
        <v>127</v>
      </c>
      <c r="E49" s="114">
        <f t="shared" si="0"/>
        <v>66</v>
      </c>
      <c r="F49" s="113">
        <v>9</v>
      </c>
      <c r="G49" s="113">
        <v>49</v>
      </c>
    </row>
    <row r="50" spans="1:7" s="115" customFormat="1" ht="31.5" customHeight="1">
      <c r="A50" s="111">
        <v>43</v>
      </c>
      <c r="B50" s="112" t="s">
        <v>76</v>
      </c>
      <c r="C50" s="113">
        <v>188</v>
      </c>
      <c r="D50" s="113">
        <v>174</v>
      </c>
      <c r="E50" s="114">
        <f t="shared" si="0"/>
        <v>14</v>
      </c>
      <c r="F50" s="113">
        <v>17</v>
      </c>
      <c r="G50" s="113">
        <v>61</v>
      </c>
    </row>
    <row r="51" spans="1:7" s="115" customFormat="1" ht="15.75" customHeight="1">
      <c r="A51" s="111">
        <v>44</v>
      </c>
      <c r="B51" s="112" t="s">
        <v>66</v>
      </c>
      <c r="C51" s="113">
        <v>185</v>
      </c>
      <c r="D51" s="113">
        <v>174</v>
      </c>
      <c r="E51" s="114">
        <f t="shared" si="0"/>
        <v>11</v>
      </c>
      <c r="F51" s="113">
        <v>23</v>
      </c>
      <c r="G51" s="113">
        <v>65</v>
      </c>
    </row>
    <row r="52" spans="1:7" s="115" customFormat="1" ht="18" customHeight="1">
      <c r="A52" s="111">
        <v>45</v>
      </c>
      <c r="B52" s="112" t="s">
        <v>69</v>
      </c>
      <c r="C52" s="113">
        <v>181</v>
      </c>
      <c r="D52" s="113">
        <v>78</v>
      </c>
      <c r="E52" s="114">
        <f t="shared" si="0"/>
        <v>103</v>
      </c>
      <c r="F52" s="113">
        <v>24</v>
      </c>
      <c r="G52" s="113">
        <v>28</v>
      </c>
    </row>
    <row r="53" spans="1:7" s="115" customFormat="1" ht="20.25" customHeight="1">
      <c r="A53" s="111">
        <v>46</v>
      </c>
      <c r="B53" s="112" t="s">
        <v>74</v>
      </c>
      <c r="C53" s="113">
        <v>178</v>
      </c>
      <c r="D53" s="113">
        <v>98</v>
      </c>
      <c r="E53" s="114">
        <f t="shared" si="0"/>
        <v>80</v>
      </c>
      <c r="F53" s="113">
        <v>11</v>
      </c>
      <c r="G53" s="113">
        <v>38</v>
      </c>
    </row>
    <row r="54" spans="1:7" s="115" customFormat="1" ht="36" customHeight="1">
      <c r="A54" s="111">
        <v>47</v>
      </c>
      <c r="B54" s="112" t="s">
        <v>90</v>
      </c>
      <c r="C54" s="113">
        <v>171</v>
      </c>
      <c r="D54" s="113">
        <v>84</v>
      </c>
      <c r="E54" s="114">
        <f t="shared" si="0"/>
        <v>87</v>
      </c>
      <c r="F54" s="113">
        <v>13</v>
      </c>
      <c r="G54" s="113">
        <v>36</v>
      </c>
    </row>
    <row r="55" spans="1:7" s="115" customFormat="1" ht="15" customHeight="1">
      <c r="A55" s="111">
        <v>48</v>
      </c>
      <c r="B55" s="112" t="s">
        <v>106</v>
      </c>
      <c r="C55" s="113">
        <v>165</v>
      </c>
      <c r="D55" s="113">
        <v>64</v>
      </c>
      <c r="E55" s="114">
        <f t="shared" si="0"/>
        <v>101</v>
      </c>
      <c r="F55" s="113">
        <v>19</v>
      </c>
      <c r="G55" s="113">
        <v>29</v>
      </c>
    </row>
    <row r="56" spans="1:7" ht="16.5" customHeight="1">
      <c r="A56" s="111">
        <v>49</v>
      </c>
      <c r="B56" s="112" t="s">
        <v>153</v>
      </c>
      <c r="C56" s="116">
        <v>164</v>
      </c>
      <c r="D56" s="116">
        <v>267</v>
      </c>
      <c r="E56" s="114">
        <f t="shared" si="0"/>
        <v>-103</v>
      </c>
      <c r="F56" s="116">
        <v>0</v>
      </c>
      <c r="G56" s="116">
        <v>84</v>
      </c>
    </row>
    <row r="57" spans="1:7" ht="16.5" customHeight="1">
      <c r="A57" s="111">
        <v>50</v>
      </c>
      <c r="B57" s="112" t="s">
        <v>130</v>
      </c>
      <c r="C57" s="116">
        <v>163</v>
      </c>
      <c r="D57" s="116">
        <v>149</v>
      </c>
      <c r="E57" s="114">
        <f t="shared" si="0"/>
        <v>14</v>
      </c>
      <c r="F57" s="116">
        <v>8</v>
      </c>
      <c r="G57" s="116">
        <v>57</v>
      </c>
    </row>
  </sheetData>
  <sheetProtection/>
  <mergeCells count="10">
    <mergeCell ref="A1:G1"/>
    <mergeCell ref="A2:G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1968503937007874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36"/>
  <sheetViews>
    <sheetView view="pageBreakPreview" zoomScale="85" zoomScaleSheetLayoutView="85" zoomScalePageLayoutView="0" workbookViewId="0" topLeftCell="A1">
      <selection activeCell="A3" sqref="A3:A5"/>
    </sheetView>
  </sheetViews>
  <sheetFormatPr defaultColWidth="8.8515625" defaultRowHeight="15"/>
  <cols>
    <col min="1" max="1" width="33.57421875" style="99" customWidth="1"/>
    <col min="2" max="2" width="11.140625" style="100" customWidth="1"/>
    <col min="3" max="3" width="14.00390625" style="100" customWidth="1"/>
    <col min="4" max="4" width="15.421875" style="100" customWidth="1"/>
    <col min="5" max="5" width="15.28125" style="100" customWidth="1"/>
    <col min="6" max="6" width="17.57421875" style="100" customWidth="1"/>
    <col min="7" max="16384" width="8.8515625" style="99" customWidth="1"/>
  </cols>
  <sheetData>
    <row r="1" spans="1:6" s="101" customFormat="1" ht="44.25" customHeight="1">
      <c r="A1" s="161" t="s">
        <v>236</v>
      </c>
      <c r="B1" s="161"/>
      <c r="C1" s="161"/>
      <c r="D1" s="161"/>
      <c r="E1" s="161"/>
      <c r="F1" s="161"/>
    </row>
    <row r="2" spans="1:6" s="101" customFormat="1" ht="21" customHeight="1">
      <c r="A2" s="162" t="s">
        <v>77</v>
      </c>
      <c r="B2" s="162"/>
      <c r="C2" s="162"/>
      <c r="D2" s="162"/>
      <c r="E2" s="162"/>
      <c r="F2" s="162"/>
    </row>
    <row r="3" spans="1:6" s="104" customFormat="1" ht="18.75" customHeight="1">
      <c r="A3" s="152" t="s">
        <v>43</v>
      </c>
      <c r="B3" s="163" t="s">
        <v>44</v>
      </c>
      <c r="C3" s="153" t="s">
        <v>45</v>
      </c>
      <c r="D3" s="164" t="s">
        <v>46</v>
      </c>
      <c r="E3" s="157" t="s">
        <v>237</v>
      </c>
      <c r="F3" s="158"/>
    </row>
    <row r="4" spans="1:6" s="104" customFormat="1" ht="18" customHeight="1">
      <c r="A4" s="152"/>
      <c r="B4" s="163"/>
      <c r="C4" s="153"/>
      <c r="D4" s="164"/>
      <c r="E4" s="165" t="s">
        <v>44</v>
      </c>
      <c r="F4" s="165" t="s">
        <v>45</v>
      </c>
    </row>
    <row r="5" spans="1:6" s="104" customFormat="1" ht="29.25" customHeight="1">
      <c r="A5" s="152"/>
      <c r="B5" s="163"/>
      <c r="C5" s="153"/>
      <c r="D5" s="164"/>
      <c r="E5" s="166"/>
      <c r="F5" s="166"/>
    </row>
    <row r="6" spans="1:6" s="105" customFormat="1" ht="13.5" customHeight="1">
      <c r="A6" s="110" t="s">
        <v>0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</row>
    <row r="7" spans="1:6" s="104" customFormat="1" ht="21.75" customHeight="1">
      <c r="A7" s="168" t="s">
        <v>29</v>
      </c>
      <c r="B7" s="168"/>
      <c r="C7" s="168"/>
      <c r="D7" s="168"/>
      <c r="E7" s="168"/>
      <c r="F7" s="168"/>
    </row>
    <row r="8" spans="1:6" s="107" customFormat="1" ht="21.75" customHeight="1">
      <c r="A8" s="118" t="s">
        <v>115</v>
      </c>
      <c r="B8" s="119">
        <v>240</v>
      </c>
      <c r="C8" s="119">
        <v>200</v>
      </c>
      <c r="D8" s="114">
        <f aca="true" t="shared" si="0" ref="D8:D19">B8-C8</f>
        <v>40</v>
      </c>
      <c r="E8" s="113">
        <v>12</v>
      </c>
      <c r="F8" s="113">
        <v>77</v>
      </c>
    </row>
    <row r="9" spans="1:6" s="107" customFormat="1" ht="21.75" customHeight="1">
      <c r="A9" s="118" t="s">
        <v>75</v>
      </c>
      <c r="B9" s="119">
        <v>198</v>
      </c>
      <c r="C9" s="119">
        <v>244</v>
      </c>
      <c r="D9" s="114">
        <f t="shared" si="0"/>
        <v>-46</v>
      </c>
      <c r="E9" s="113">
        <v>14</v>
      </c>
      <c r="F9" s="113">
        <v>94</v>
      </c>
    </row>
    <row r="10" spans="1:6" s="107" customFormat="1" ht="21.75" customHeight="1">
      <c r="A10" s="118" t="s">
        <v>91</v>
      </c>
      <c r="B10" s="119">
        <v>139</v>
      </c>
      <c r="C10" s="119">
        <v>96</v>
      </c>
      <c r="D10" s="114">
        <f t="shared" si="0"/>
        <v>43</v>
      </c>
      <c r="E10" s="113">
        <v>14</v>
      </c>
      <c r="F10" s="113">
        <v>29</v>
      </c>
    </row>
    <row r="11" spans="1:6" s="107" customFormat="1" ht="21.75" customHeight="1">
      <c r="A11" s="118" t="s">
        <v>180</v>
      </c>
      <c r="B11" s="119">
        <v>133</v>
      </c>
      <c r="C11" s="119">
        <v>36</v>
      </c>
      <c r="D11" s="114">
        <f t="shared" si="0"/>
        <v>97</v>
      </c>
      <c r="E11" s="113">
        <v>9</v>
      </c>
      <c r="F11" s="113">
        <v>15</v>
      </c>
    </row>
    <row r="12" spans="1:6" s="107" customFormat="1" ht="21.75" customHeight="1">
      <c r="A12" s="118" t="s">
        <v>181</v>
      </c>
      <c r="B12" s="119">
        <v>123</v>
      </c>
      <c r="C12" s="119">
        <v>83</v>
      </c>
      <c r="D12" s="114">
        <f t="shared" si="0"/>
        <v>40</v>
      </c>
      <c r="E12" s="113">
        <v>3</v>
      </c>
      <c r="F12" s="113">
        <v>32</v>
      </c>
    </row>
    <row r="13" spans="1:6" s="107" customFormat="1" ht="20.25" customHeight="1">
      <c r="A13" s="118" t="s">
        <v>134</v>
      </c>
      <c r="B13" s="119">
        <v>98</v>
      </c>
      <c r="C13" s="119">
        <v>109</v>
      </c>
      <c r="D13" s="114">
        <f t="shared" si="0"/>
        <v>-11</v>
      </c>
      <c r="E13" s="113">
        <v>3</v>
      </c>
      <c r="F13" s="113">
        <v>40</v>
      </c>
    </row>
    <row r="14" spans="1:6" s="107" customFormat="1" ht="36" customHeight="1">
      <c r="A14" s="118" t="s">
        <v>145</v>
      </c>
      <c r="B14" s="119">
        <v>82</v>
      </c>
      <c r="C14" s="119">
        <v>252</v>
      </c>
      <c r="D14" s="114">
        <f t="shared" si="0"/>
        <v>-170</v>
      </c>
      <c r="E14" s="113">
        <v>3</v>
      </c>
      <c r="F14" s="113">
        <v>107</v>
      </c>
    </row>
    <row r="15" spans="1:6" s="107" customFormat="1" ht="21.75" customHeight="1">
      <c r="A15" s="118" t="s">
        <v>182</v>
      </c>
      <c r="B15" s="119">
        <v>78</v>
      </c>
      <c r="C15" s="119">
        <v>124</v>
      </c>
      <c r="D15" s="114">
        <f t="shared" si="0"/>
        <v>-46</v>
      </c>
      <c r="E15" s="113">
        <v>7</v>
      </c>
      <c r="F15" s="113">
        <v>39</v>
      </c>
    </row>
    <row r="16" spans="1:6" s="107" customFormat="1" ht="23.25" customHeight="1">
      <c r="A16" s="118" t="s">
        <v>135</v>
      </c>
      <c r="B16" s="119">
        <v>70</v>
      </c>
      <c r="C16" s="119">
        <v>122</v>
      </c>
      <c r="D16" s="114">
        <f t="shared" si="0"/>
        <v>-52</v>
      </c>
      <c r="E16" s="113">
        <v>3</v>
      </c>
      <c r="F16" s="113">
        <v>46</v>
      </c>
    </row>
    <row r="17" spans="1:6" s="107" customFormat="1" ht="19.5" customHeight="1">
      <c r="A17" s="118" t="s">
        <v>154</v>
      </c>
      <c r="B17" s="119">
        <v>61</v>
      </c>
      <c r="C17" s="119">
        <v>64</v>
      </c>
      <c r="D17" s="114">
        <f t="shared" si="0"/>
        <v>-3</v>
      </c>
      <c r="E17" s="113">
        <v>5</v>
      </c>
      <c r="F17" s="113">
        <v>30</v>
      </c>
    </row>
    <row r="18" spans="1:6" s="107" customFormat="1" ht="21.75" customHeight="1">
      <c r="A18" s="118" t="s">
        <v>159</v>
      </c>
      <c r="B18" s="119">
        <v>59</v>
      </c>
      <c r="C18" s="119">
        <v>30</v>
      </c>
      <c r="D18" s="114">
        <f t="shared" si="0"/>
        <v>29</v>
      </c>
      <c r="E18" s="113">
        <v>0</v>
      </c>
      <c r="F18" s="113">
        <v>10</v>
      </c>
    </row>
    <row r="19" spans="1:6" s="107" customFormat="1" ht="48.75" customHeight="1">
      <c r="A19" s="118" t="s">
        <v>202</v>
      </c>
      <c r="B19" s="119">
        <v>57</v>
      </c>
      <c r="C19" s="119">
        <v>23</v>
      </c>
      <c r="D19" s="114">
        <f t="shared" si="0"/>
        <v>34</v>
      </c>
      <c r="E19" s="113">
        <v>6</v>
      </c>
      <c r="F19" s="113">
        <v>9</v>
      </c>
    </row>
    <row r="20" spans="1:6" s="104" customFormat="1" ht="24.75" customHeight="1">
      <c r="A20" s="168" t="s">
        <v>3</v>
      </c>
      <c r="B20" s="168"/>
      <c r="C20" s="168"/>
      <c r="D20" s="168"/>
      <c r="E20" s="168"/>
      <c r="F20" s="168"/>
    </row>
    <row r="21" spans="1:6" s="123" customFormat="1" ht="16.5" customHeight="1">
      <c r="A21" s="120" t="s">
        <v>57</v>
      </c>
      <c r="B21" s="121">
        <v>462</v>
      </c>
      <c r="C21" s="121">
        <v>284</v>
      </c>
      <c r="D21" s="122">
        <f aca="true" t="shared" si="1" ref="D21:D34">B21-C21</f>
        <v>178</v>
      </c>
      <c r="E21" s="121">
        <v>17</v>
      </c>
      <c r="F21" s="121">
        <v>108</v>
      </c>
    </row>
    <row r="22" spans="1:6" s="123" customFormat="1" ht="34.5" customHeight="1">
      <c r="A22" s="120" t="s">
        <v>179</v>
      </c>
      <c r="B22" s="121">
        <v>363</v>
      </c>
      <c r="C22" s="121">
        <v>278</v>
      </c>
      <c r="D22" s="122">
        <f t="shared" si="1"/>
        <v>85</v>
      </c>
      <c r="E22" s="121">
        <v>19</v>
      </c>
      <c r="F22" s="121">
        <v>99</v>
      </c>
    </row>
    <row r="23" spans="1:6" s="123" customFormat="1" ht="19.5" customHeight="1">
      <c r="A23" s="120" t="s">
        <v>95</v>
      </c>
      <c r="B23" s="121">
        <v>212</v>
      </c>
      <c r="C23" s="121">
        <v>10</v>
      </c>
      <c r="D23" s="122">
        <f t="shared" si="1"/>
        <v>202</v>
      </c>
      <c r="E23" s="121">
        <v>2</v>
      </c>
      <c r="F23" s="121">
        <v>4</v>
      </c>
    </row>
    <row r="24" spans="1:6" s="123" customFormat="1" ht="34.5" customHeight="1">
      <c r="A24" s="120" t="s">
        <v>93</v>
      </c>
      <c r="B24" s="121">
        <v>144</v>
      </c>
      <c r="C24" s="121">
        <v>50</v>
      </c>
      <c r="D24" s="122">
        <f t="shared" si="1"/>
        <v>94</v>
      </c>
      <c r="E24" s="121">
        <v>5</v>
      </c>
      <c r="F24" s="121">
        <v>19</v>
      </c>
    </row>
    <row r="25" spans="1:6" s="123" customFormat="1" ht="18.75" customHeight="1">
      <c r="A25" s="120" t="s">
        <v>126</v>
      </c>
      <c r="B25" s="121">
        <v>132</v>
      </c>
      <c r="C25" s="121">
        <v>0</v>
      </c>
      <c r="D25" s="122">
        <f t="shared" si="1"/>
        <v>132</v>
      </c>
      <c r="E25" s="121">
        <v>3</v>
      </c>
      <c r="F25" s="121">
        <v>0</v>
      </c>
    </row>
    <row r="26" spans="1:6" s="123" customFormat="1" ht="18.75" customHeight="1">
      <c r="A26" s="120" t="s">
        <v>200</v>
      </c>
      <c r="B26" s="121">
        <v>131</v>
      </c>
      <c r="C26" s="121">
        <v>7</v>
      </c>
      <c r="D26" s="122">
        <f t="shared" si="1"/>
        <v>124</v>
      </c>
      <c r="E26" s="121">
        <v>0</v>
      </c>
      <c r="F26" s="121">
        <v>4</v>
      </c>
    </row>
    <row r="27" spans="1:6" s="123" customFormat="1" ht="21" customHeight="1">
      <c r="A27" s="120" t="s">
        <v>67</v>
      </c>
      <c r="B27" s="121">
        <v>129</v>
      </c>
      <c r="C27" s="121">
        <v>171</v>
      </c>
      <c r="D27" s="122">
        <f t="shared" si="1"/>
        <v>-42</v>
      </c>
      <c r="E27" s="121">
        <v>10</v>
      </c>
      <c r="F27" s="121">
        <v>62</v>
      </c>
    </row>
    <row r="28" spans="1:6" s="123" customFormat="1" ht="33.75" customHeight="1">
      <c r="A28" s="120" t="s">
        <v>209</v>
      </c>
      <c r="B28" s="121">
        <v>121</v>
      </c>
      <c r="C28" s="121">
        <v>5</v>
      </c>
      <c r="D28" s="122">
        <f t="shared" si="1"/>
        <v>116</v>
      </c>
      <c r="E28" s="121">
        <v>34</v>
      </c>
      <c r="F28" s="121">
        <v>1</v>
      </c>
    </row>
    <row r="29" spans="1:6" s="123" customFormat="1" ht="18" customHeight="1">
      <c r="A29" s="120" t="s">
        <v>73</v>
      </c>
      <c r="B29" s="121">
        <v>112</v>
      </c>
      <c r="C29" s="121">
        <v>75</v>
      </c>
      <c r="D29" s="122">
        <f t="shared" si="1"/>
        <v>37</v>
      </c>
      <c r="E29" s="121">
        <v>8</v>
      </c>
      <c r="F29" s="121">
        <v>28</v>
      </c>
    </row>
    <row r="30" spans="1:6" s="123" customFormat="1" ht="33" customHeight="1">
      <c r="A30" s="120" t="s">
        <v>179</v>
      </c>
      <c r="B30" s="121">
        <v>89</v>
      </c>
      <c r="C30" s="121">
        <v>85</v>
      </c>
      <c r="D30" s="122">
        <f t="shared" si="1"/>
        <v>4</v>
      </c>
      <c r="E30" s="121">
        <v>0</v>
      </c>
      <c r="F30" s="121">
        <v>37</v>
      </c>
    </row>
    <row r="31" spans="1:6" s="123" customFormat="1" ht="18" customHeight="1">
      <c r="A31" s="120" t="s">
        <v>94</v>
      </c>
      <c r="B31" s="121">
        <v>84</v>
      </c>
      <c r="C31" s="121">
        <v>26</v>
      </c>
      <c r="D31" s="122">
        <f t="shared" si="1"/>
        <v>58</v>
      </c>
      <c r="E31" s="121">
        <v>2</v>
      </c>
      <c r="F31" s="121">
        <v>6</v>
      </c>
    </row>
    <row r="32" spans="1:6" s="123" customFormat="1" ht="18.75" customHeight="1">
      <c r="A32" s="120" t="s">
        <v>92</v>
      </c>
      <c r="B32" s="121">
        <v>77</v>
      </c>
      <c r="C32" s="121">
        <v>61</v>
      </c>
      <c r="D32" s="122">
        <f t="shared" si="1"/>
        <v>16</v>
      </c>
      <c r="E32" s="121">
        <v>3</v>
      </c>
      <c r="F32" s="121">
        <v>30</v>
      </c>
    </row>
    <row r="33" spans="1:6" s="123" customFormat="1" ht="20.25" customHeight="1">
      <c r="A33" s="120" t="s">
        <v>127</v>
      </c>
      <c r="B33" s="121">
        <v>66</v>
      </c>
      <c r="C33" s="121">
        <v>61</v>
      </c>
      <c r="D33" s="122">
        <f t="shared" si="1"/>
        <v>5</v>
      </c>
      <c r="E33" s="121">
        <v>3</v>
      </c>
      <c r="F33" s="121">
        <v>30</v>
      </c>
    </row>
    <row r="34" spans="1:6" s="123" customFormat="1" ht="33.75" customHeight="1">
      <c r="A34" s="120" t="s">
        <v>210</v>
      </c>
      <c r="B34" s="121">
        <v>55</v>
      </c>
      <c r="C34" s="121">
        <v>97</v>
      </c>
      <c r="D34" s="122">
        <f t="shared" si="1"/>
        <v>-42</v>
      </c>
      <c r="E34" s="121">
        <v>3</v>
      </c>
      <c r="F34" s="121">
        <v>32</v>
      </c>
    </row>
    <row r="35" spans="1:6" s="124" customFormat="1" ht="19.5" customHeight="1">
      <c r="A35" s="167" t="s">
        <v>2</v>
      </c>
      <c r="B35" s="167"/>
      <c r="C35" s="167"/>
      <c r="D35" s="167"/>
      <c r="E35" s="167"/>
      <c r="F35" s="167"/>
    </row>
    <row r="36" spans="1:6" s="124" customFormat="1" ht="18" customHeight="1">
      <c r="A36" s="120" t="s">
        <v>52</v>
      </c>
      <c r="B36" s="121">
        <v>903</v>
      </c>
      <c r="C36" s="121">
        <v>716</v>
      </c>
      <c r="D36" s="122">
        <f aca="true" t="shared" si="2" ref="D36:D48">B36-C36</f>
        <v>187</v>
      </c>
      <c r="E36" s="121">
        <v>66</v>
      </c>
      <c r="F36" s="121">
        <v>277</v>
      </c>
    </row>
    <row r="37" spans="1:6" s="124" customFormat="1" ht="18" customHeight="1">
      <c r="A37" s="120" t="s">
        <v>78</v>
      </c>
      <c r="B37" s="121">
        <v>724</v>
      </c>
      <c r="C37" s="121">
        <v>312</v>
      </c>
      <c r="D37" s="122">
        <f t="shared" si="2"/>
        <v>412</v>
      </c>
      <c r="E37" s="121">
        <v>24</v>
      </c>
      <c r="F37" s="121">
        <v>122</v>
      </c>
    </row>
    <row r="38" spans="1:6" s="124" customFormat="1" ht="18" customHeight="1">
      <c r="A38" s="120" t="s">
        <v>64</v>
      </c>
      <c r="B38" s="121">
        <v>248</v>
      </c>
      <c r="C38" s="121">
        <v>173</v>
      </c>
      <c r="D38" s="122">
        <f t="shared" si="2"/>
        <v>75</v>
      </c>
      <c r="E38" s="121">
        <v>13</v>
      </c>
      <c r="F38" s="121">
        <v>58</v>
      </c>
    </row>
    <row r="39" spans="1:6" s="124" customFormat="1" ht="18" customHeight="1">
      <c r="A39" s="120" t="s">
        <v>79</v>
      </c>
      <c r="B39" s="121">
        <v>243</v>
      </c>
      <c r="C39" s="121">
        <v>161</v>
      </c>
      <c r="D39" s="122">
        <f t="shared" si="2"/>
        <v>82</v>
      </c>
      <c r="E39" s="121">
        <v>9</v>
      </c>
      <c r="F39" s="121">
        <v>54</v>
      </c>
    </row>
    <row r="40" spans="1:6" s="124" customFormat="1" ht="18" customHeight="1">
      <c r="A40" s="120" t="s">
        <v>80</v>
      </c>
      <c r="B40" s="121">
        <v>160</v>
      </c>
      <c r="C40" s="121">
        <v>88</v>
      </c>
      <c r="D40" s="122">
        <f t="shared" si="2"/>
        <v>72</v>
      </c>
      <c r="E40" s="121">
        <v>23</v>
      </c>
      <c r="F40" s="121">
        <v>21</v>
      </c>
    </row>
    <row r="41" spans="1:6" s="124" customFormat="1" ht="18" customHeight="1">
      <c r="A41" s="120" t="s">
        <v>81</v>
      </c>
      <c r="B41" s="121">
        <v>123</v>
      </c>
      <c r="C41" s="121">
        <v>66</v>
      </c>
      <c r="D41" s="122">
        <f t="shared" si="2"/>
        <v>57</v>
      </c>
      <c r="E41" s="121">
        <v>2</v>
      </c>
      <c r="F41" s="121">
        <v>20</v>
      </c>
    </row>
    <row r="42" spans="1:6" s="124" customFormat="1" ht="18" customHeight="1">
      <c r="A42" s="120" t="s">
        <v>82</v>
      </c>
      <c r="B42" s="121">
        <v>105</v>
      </c>
      <c r="C42" s="121">
        <v>38</v>
      </c>
      <c r="D42" s="122">
        <f t="shared" si="2"/>
        <v>67</v>
      </c>
      <c r="E42" s="121">
        <v>16</v>
      </c>
      <c r="F42" s="121">
        <v>12</v>
      </c>
    </row>
    <row r="43" spans="1:6" s="124" customFormat="1" ht="18" customHeight="1">
      <c r="A43" s="120" t="s">
        <v>238</v>
      </c>
      <c r="B43" s="121">
        <v>94</v>
      </c>
      <c r="C43" s="121">
        <v>87</v>
      </c>
      <c r="D43" s="122">
        <f t="shared" si="2"/>
        <v>7</v>
      </c>
      <c r="E43" s="121">
        <v>2</v>
      </c>
      <c r="F43" s="121">
        <v>38</v>
      </c>
    </row>
    <row r="44" spans="1:6" s="124" customFormat="1" ht="18" customHeight="1">
      <c r="A44" s="120" t="s">
        <v>136</v>
      </c>
      <c r="B44" s="121">
        <v>91</v>
      </c>
      <c r="C44" s="121">
        <v>40</v>
      </c>
      <c r="D44" s="122">
        <f t="shared" si="2"/>
        <v>51</v>
      </c>
      <c r="E44" s="121">
        <v>1</v>
      </c>
      <c r="F44" s="121">
        <v>14</v>
      </c>
    </row>
    <row r="45" spans="1:6" s="124" customFormat="1" ht="18" customHeight="1">
      <c r="A45" s="120" t="s">
        <v>183</v>
      </c>
      <c r="B45" s="121">
        <v>82</v>
      </c>
      <c r="C45" s="121">
        <v>10</v>
      </c>
      <c r="D45" s="122">
        <f t="shared" si="2"/>
        <v>72</v>
      </c>
      <c r="E45" s="121">
        <v>1</v>
      </c>
      <c r="F45" s="121">
        <v>3</v>
      </c>
    </row>
    <row r="46" spans="1:6" s="124" customFormat="1" ht="18" customHeight="1">
      <c r="A46" s="120" t="s">
        <v>83</v>
      </c>
      <c r="B46" s="121">
        <v>78</v>
      </c>
      <c r="C46" s="121">
        <v>54</v>
      </c>
      <c r="D46" s="122">
        <f t="shared" si="2"/>
        <v>24</v>
      </c>
      <c r="E46" s="121">
        <v>8</v>
      </c>
      <c r="F46" s="121">
        <v>16</v>
      </c>
    </row>
    <row r="47" spans="1:6" s="124" customFormat="1" ht="18" customHeight="1">
      <c r="A47" s="120" t="s">
        <v>146</v>
      </c>
      <c r="B47" s="121">
        <v>67</v>
      </c>
      <c r="C47" s="121">
        <v>60</v>
      </c>
      <c r="D47" s="122">
        <f t="shared" si="2"/>
        <v>7</v>
      </c>
      <c r="E47" s="121">
        <v>1</v>
      </c>
      <c r="F47" s="121">
        <v>19</v>
      </c>
    </row>
    <row r="48" spans="1:6" s="124" customFormat="1" ht="18" customHeight="1">
      <c r="A48" s="120" t="s">
        <v>201</v>
      </c>
      <c r="B48" s="121">
        <v>58</v>
      </c>
      <c r="C48" s="121">
        <v>40</v>
      </c>
      <c r="D48" s="122">
        <f t="shared" si="2"/>
        <v>18</v>
      </c>
      <c r="E48" s="121">
        <v>7</v>
      </c>
      <c r="F48" s="121">
        <v>13</v>
      </c>
    </row>
    <row r="49" spans="1:6" s="124" customFormat="1" ht="29.25" customHeight="1">
      <c r="A49" s="167" t="s">
        <v>1</v>
      </c>
      <c r="B49" s="167"/>
      <c r="C49" s="167"/>
      <c r="D49" s="167"/>
      <c r="E49" s="167"/>
      <c r="F49" s="167"/>
    </row>
    <row r="50" spans="1:6" s="124" customFormat="1" ht="24" customHeight="1">
      <c r="A50" s="125" t="s">
        <v>98</v>
      </c>
      <c r="B50" s="121">
        <v>239</v>
      </c>
      <c r="C50" s="121">
        <v>491</v>
      </c>
      <c r="D50" s="122">
        <f aca="true" t="shared" si="3" ref="D50:D75">B50-C50</f>
        <v>-252</v>
      </c>
      <c r="E50" s="121">
        <v>31</v>
      </c>
      <c r="F50" s="121">
        <v>241</v>
      </c>
    </row>
    <row r="51" spans="1:6" s="124" customFormat="1" ht="21" customHeight="1">
      <c r="A51" s="125" t="s">
        <v>66</v>
      </c>
      <c r="B51" s="121">
        <v>185</v>
      </c>
      <c r="C51" s="121">
        <v>174</v>
      </c>
      <c r="D51" s="122">
        <f t="shared" si="3"/>
        <v>11</v>
      </c>
      <c r="E51" s="121">
        <v>23</v>
      </c>
      <c r="F51" s="121">
        <v>65</v>
      </c>
    </row>
    <row r="52" spans="1:6" s="124" customFormat="1" ht="24.75" customHeight="1">
      <c r="A52" s="125" t="s">
        <v>63</v>
      </c>
      <c r="B52" s="121">
        <v>148</v>
      </c>
      <c r="C52" s="121">
        <v>205</v>
      </c>
      <c r="D52" s="122">
        <f t="shared" si="3"/>
        <v>-57</v>
      </c>
      <c r="E52" s="121">
        <v>14</v>
      </c>
      <c r="F52" s="121">
        <v>70</v>
      </c>
    </row>
    <row r="53" spans="1:6" s="124" customFormat="1" ht="21" customHeight="1">
      <c r="A53" s="125" t="s">
        <v>97</v>
      </c>
      <c r="B53" s="121">
        <v>70</v>
      </c>
      <c r="C53" s="121">
        <v>108</v>
      </c>
      <c r="D53" s="122">
        <f t="shared" si="3"/>
        <v>-38</v>
      </c>
      <c r="E53" s="121">
        <v>3</v>
      </c>
      <c r="F53" s="121">
        <v>51</v>
      </c>
    </row>
    <row r="54" spans="1:6" s="124" customFormat="1" ht="23.25" customHeight="1">
      <c r="A54" s="126" t="s">
        <v>96</v>
      </c>
      <c r="B54" s="121">
        <v>66</v>
      </c>
      <c r="C54" s="121">
        <v>110</v>
      </c>
      <c r="D54" s="122">
        <f t="shared" si="3"/>
        <v>-44</v>
      </c>
      <c r="E54" s="121">
        <v>2</v>
      </c>
      <c r="F54" s="121">
        <v>47</v>
      </c>
    </row>
    <row r="55" spans="1:6" s="124" customFormat="1" ht="36" customHeight="1">
      <c r="A55" s="126" t="s">
        <v>147</v>
      </c>
      <c r="B55" s="121">
        <v>63</v>
      </c>
      <c r="C55" s="121">
        <v>81</v>
      </c>
      <c r="D55" s="122">
        <f t="shared" si="3"/>
        <v>-18</v>
      </c>
      <c r="E55" s="121">
        <v>7</v>
      </c>
      <c r="F55" s="121">
        <v>33</v>
      </c>
    </row>
    <row r="56" spans="1:6" s="124" customFormat="1" ht="23.25" customHeight="1">
      <c r="A56" s="125" t="s">
        <v>149</v>
      </c>
      <c r="B56" s="121">
        <v>55</v>
      </c>
      <c r="C56" s="121">
        <v>111</v>
      </c>
      <c r="D56" s="122">
        <f t="shared" si="3"/>
        <v>-56</v>
      </c>
      <c r="E56" s="121">
        <v>3</v>
      </c>
      <c r="F56" s="121">
        <v>39</v>
      </c>
    </row>
    <row r="57" spans="1:6" s="124" customFormat="1" ht="24" customHeight="1">
      <c r="A57" s="125" t="s">
        <v>137</v>
      </c>
      <c r="B57" s="121">
        <v>54</v>
      </c>
      <c r="C57" s="121">
        <v>43</v>
      </c>
      <c r="D57" s="122">
        <f t="shared" si="3"/>
        <v>11</v>
      </c>
      <c r="E57" s="121">
        <v>4</v>
      </c>
      <c r="F57" s="121">
        <v>15</v>
      </c>
    </row>
    <row r="58" spans="1:6" s="124" customFormat="1" ht="20.25" customHeight="1">
      <c r="A58" s="125" t="s">
        <v>184</v>
      </c>
      <c r="B58" s="121">
        <v>47</v>
      </c>
      <c r="C58" s="121">
        <v>73</v>
      </c>
      <c r="D58" s="122">
        <f t="shared" si="3"/>
        <v>-26</v>
      </c>
      <c r="E58" s="121">
        <v>2</v>
      </c>
      <c r="F58" s="121">
        <v>28</v>
      </c>
    </row>
    <row r="59" spans="1:6" s="124" customFormat="1" ht="24" customHeight="1">
      <c r="A59" s="125" t="s">
        <v>148</v>
      </c>
      <c r="B59" s="121">
        <v>35</v>
      </c>
      <c r="C59" s="127">
        <v>21</v>
      </c>
      <c r="D59" s="122">
        <f t="shared" si="3"/>
        <v>14</v>
      </c>
      <c r="E59" s="121">
        <v>3</v>
      </c>
      <c r="F59" s="121">
        <v>13</v>
      </c>
    </row>
    <row r="60" spans="1:6" s="124" customFormat="1" ht="29.25" customHeight="1">
      <c r="A60" s="169" t="s">
        <v>5</v>
      </c>
      <c r="B60" s="170"/>
      <c r="C60" s="170"/>
      <c r="D60" s="170"/>
      <c r="E60" s="170"/>
      <c r="F60" s="171"/>
    </row>
    <row r="61" spans="1:6" s="124" customFormat="1" ht="35.25" customHeight="1">
      <c r="A61" s="126" t="s">
        <v>111</v>
      </c>
      <c r="B61" s="127">
        <v>1518</v>
      </c>
      <c r="C61" s="127">
        <v>1558</v>
      </c>
      <c r="D61" s="128">
        <f t="shared" si="3"/>
        <v>-40</v>
      </c>
      <c r="E61" s="127">
        <v>178</v>
      </c>
      <c r="F61" s="127">
        <v>584</v>
      </c>
    </row>
    <row r="62" spans="1:6" s="124" customFormat="1" ht="18" customHeight="1">
      <c r="A62" s="126" t="s">
        <v>51</v>
      </c>
      <c r="B62" s="127">
        <v>847</v>
      </c>
      <c r="C62" s="127">
        <v>671</v>
      </c>
      <c r="D62" s="128">
        <f t="shared" si="3"/>
        <v>176</v>
      </c>
      <c r="E62" s="127">
        <v>67</v>
      </c>
      <c r="F62" s="127">
        <v>210</v>
      </c>
    </row>
    <row r="63" spans="1:6" s="124" customFormat="1" ht="18" customHeight="1">
      <c r="A63" s="126" t="s">
        <v>50</v>
      </c>
      <c r="B63" s="127">
        <v>735</v>
      </c>
      <c r="C63" s="127">
        <v>693</v>
      </c>
      <c r="D63" s="128">
        <f t="shared" si="3"/>
        <v>42</v>
      </c>
      <c r="E63" s="127">
        <v>40</v>
      </c>
      <c r="F63" s="127">
        <v>263</v>
      </c>
    </row>
    <row r="64" spans="1:6" s="124" customFormat="1" ht="31.5" customHeight="1">
      <c r="A64" s="126" t="s">
        <v>112</v>
      </c>
      <c r="B64" s="127">
        <v>579</v>
      </c>
      <c r="C64" s="127">
        <v>688</v>
      </c>
      <c r="D64" s="128">
        <f t="shared" si="3"/>
        <v>-109</v>
      </c>
      <c r="E64" s="127">
        <v>58</v>
      </c>
      <c r="F64" s="127">
        <v>248</v>
      </c>
    </row>
    <row r="65" spans="1:6" s="124" customFormat="1" ht="18" customHeight="1">
      <c r="A65" s="126" t="s">
        <v>185</v>
      </c>
      <c r="B65" s="127">
        <v>470</v>
      </c>
      <c r="C65" s="127">
        <v>411</v>
      </c>
      <c r="D65" s="128">
        <f t="shared" si="3"/>
        <v>59</v>
      </c>
      <c r="E65" s="127">
        <v>48</v>
      </c>
      <c r="F65" s="127">
        <v>157</v>
      </c>
    </row>
    <row r="66" spans="1:6" s="124" customFormat="1" ht="65.25" customHeight="1">
      <c r="A66" s="126" t="s">
        <v>235</v>
      </c>
      <c r="B66" s="127">
        <v>381</v>
      </c>
      <c r="C66" s="127">
        <v>430</v>
      </c>
      <c r="D66" s="128">
        <f t="shared" si="3"/>
        <v>-49</v>
      </c>
      <c r="E66" s="127">
        <v>9</v>
      </c>
      <c r="F66" s="127">
        <v>227</v>
      </c>
    </row>
    <row r="67" spans="1:6" s="124" customFormat="1" ht="18.75" customHeight="1">
      <c r="A67" s="126" t="s">
        <v>65</v>
      </c>
      <c r="B67" s="127">
        <v>364</v>
      </c>
      <c r="C67" s="127">
        <v>119</v>
      </c>
      <c r="D67" s="128">
        <f t="shared" si="3"/>
        <v>245</v>
      </c>
      <c r="E67" s="127">
        <v>38</v>
      </c>
      <c r="F67" s="127">
        <v>40</v>
      </c>
    </row>
    <row r="68" spans="1:6" s="124" customFormat="1" ht="18.75" customHeight="1">
      <c r="A68" s="126" t="s">
        <v>70</v>
      </c>
      <c r="B68" s="127">
        <v>219</v>
      </c>
      <c r="C68" s="127">
        <v>151</v>
      </c>
      <c r="D68" s="128">
        <f t="shared" si="3"/>
        <v>68</v>
      </c>
      <c r="E68" s="127">
        <v>31</v>
      </c>
      <c r="F68" s="127">
        <v>49</v>
      </c>
    </row>
    <row r="69" spans="1:6" s="124" customFormat="1" ht="18.75" customHeight="1">
      <c r="A69" s="126" t="s">
        <v>99</v>
      </c>
      <c r="B69" s="121">
        <v>193</v>
      </c>
      <c r="C69" s="127">
        <v>127</v>
      </c>
      <c r="D69" s="128">
        <f t="shared" si="3"/>
        <v>66</v>
      </c>
      <c r="E69" s="121">
        <v>9</v>
      </c>
      <c r="F69" s="121">
        <v>49</v>
      </c>
    </row>
    <row r="70" spans="1:6" s="124" customFormat="1" ht="20.25" customHeight="1">
      <c r="A70" s="126" t="s">
        <v>130</v>
      </c>
      <c r="B70" s="121">
        <v>163</v>
      </c>
      <c r="C70" s="121">
        <v>149</v>
      </c>
      <c r="D70" s="128">
        <f t="shared" si="3"/>
        <v>14</v>
      </c>
      <c r="E70" s="121">
        <v>8</v>
      </c>
      <c r="F70" s="121">
        <v>57</v>
      </c>
    </row>
    <row r="71" spans="1:6" s="124" customFormat="1" ht="18" customHeight="1">
      <c r="A71" s="126" t="s">
        <v>187</v>
      </c>
      <c r="B71" s="121">
        <v>83</v>
      </c>
      <c r="C71" s="121">
        <v>6</v>
      </c>
      <c r="D71" s="128">
        <f t="shared" si="3"/>
        <v>77</v>
      </c>
      <c r="E71" s="121">
        <v>2</v>
      </c>
      <c r="F71" s="121">
        <v>0</v>
      </c>
    </row>
    <row r="72" spans="1:6" s="124" customFormat="1" ht="36" customHeight="1">
      <c r="A72" s="126" t="s">
        <v>186</v>
      </c>
      <c r="B72" s="121">
        <v>80</v>
      </c>
      <c r="C72" s="121">
        <v>12</v>
      </c>
      <c r="D72" s="128">
        <f t="shared" si="3"/>
        <v>68</v>
      </c>
      <c r="E72" s="121">
        <v>4</v>
      </c>
      <c r="F72" s="121">
        <v>7</v>
      </c>
    </row>
    <row r="73" spans="1:6" s="124" customFormat="1" ht="36.75" customHeight="1">
      <c r="A73" s="126" t="s">
        <v>188</v>
      </c>
      <c r="B73" s="121">
        <v>70</v>
      </c>
      <c r="C73" s="121">
        <v>12</v>
      </c>
      <c r="D73" s="128">
        <f t="shared" si="3"/>
        <v>58</v>
      </c>
      <c r="E73" s="121">
        <v>20</v>
      </c>
      <c r="F73" s="121">
        <v>3</v>
      </c>
    </row>
    <row r="74" spans="1:6" s="124" customFormat="1" ht="23.25" customHeight="1">
      <c r="A74" s="126" t="s">
        <v>129</v>
      </c>
      <c r="B74" s="121">
        <v>59</v>
      </c>
      <c r="C74" s="121">
        <v>74</v>
      </c>
      <c r="D74" s="128">
        <f t="shared" si="3"/>
        <v>-15</v>
      </c>
      <c r="E74" s="121">
        <v>9</v>
      </c>
      <c r="F74" s="121">
        <v>25</v>
      </c>
    </row>
    <row r="75" spans="1:6" s="124" customFormat="1" ht="18" customHeight="1">
      <c r="A75" s="126" t="s">
        <v>239</v>
      </c>
      <c r="B75" s="121">
        <v>49</v>
      </c>
      <c r="C75" s="127">
        <v>42</v>
      </c>
      <c r="D75" s="128">
        <f t="shared" si="3"/>
        <v>7</v>
      </c>
      <c r="E75" s="121">
        <v>7</v>
      </c>
      <c r="F75" s="121">
        <v>16</v>
      </c>
    </row>
    <row r="76" spans="1:6" s="124" customFormat="1" ht="37.5" customHeight="1">
      <c r="A76" s="167" t="s">
        <v>84</v>
      </c>
      <c r="B76" s="167"/>
      <c r="C76" s="167"/>
      <c r="D76" s="167"/>
      <c r="E76" s="167"/>
      <c r="F76" s="167"/>
    </row>
    <row r="77" spans="1:6" s="124" customFormat="1" ht="32.25" customHeight="1">
      <c r="A77" s="120" t="s">
        <v>162</v>
      </c>
      <c r="B77" s="121">
        <v>287</v>
      </c>
      <c r="C77" s="121">
        <v>676</v>
      </c>
      <c r="D77" s="121">
        <f aca="true" t="shared" si="4" ref="D77:D83">B77-C77</f>
        <v>-389</v>
      </c>
      <c r="E77" s="121">
        <v>0</v>
      </c>
      <c r="F77" s="121">
        <v>293</v>
      </c>
    </row>
    <row r="78" spans="1:6" s="124" customFormat="1" ht="20.25" customHeight="1">
      <c r="A78" s="120" t="s">
        <v>153</v>
      </c>
      <c r="B78" s="121">
        <v>164</v>
      </c>
      <c r="C78" s="121">
        <v>267</v>
      </c>
      <c r="D78" s="121">
        <f t="shared" si="4"/>
        <v>-103</v>
      </c>
      <c r="E78" s="121">
        <v>0</v>
      </c>
      <c r="F78" s="121">
        <v>84</v>
      </c>
    </row>
    <row r="79" spans="1:6" s="124" customFormat="1" ht="16.5" customHeight="1">
      <c r="A79" s="120" t="s">
        <v>100</v>
      </c>
      <c r="B79" s="121">
        <v>125</v>
      </c>
      <c r="C79" s="121">
        <v>153</v>
      </c>
      <c r="D79" s="121">
        <f t="shared" si="4"/>
        <v>-28</v>
      </c>
      <c r="E79" s="121">
        <v>6</v>
      </c>
      <c r="F79" s="121">
        <v>48</v>
      </c>
    </row>
    <row r="80" spans="1:6" s="124" customFormat="1" ht="35.25" customHeight="1">
      <c r="A80" s="120" t="s">
        <v>101</v>
      </c>
      <c r="B80" s="121">
        <v>68</v>
      </c>
      <c r="C80" s="127">
        <v>73</v>
      </c>
      <c r="D80" s="121">
        <f t="shared" si="4"/>
        <v>-5</v>
      </c>
      <c r="E80" s="121">
        <v>4</v>
      </c>
      <c r="F80" s="121">
        <v>25</v>
      </c>
    </row>
    <row r="81" spans="1:6" s="124" customFormat="1" ht="17.25" customHeight="1">
      <c r="A81" s="120" t="s">
        <v>102</v>
      </c>
      <c r="B81" s="121">
        <v>45</v>
      </c>
      <c r="C81" s="127">
        <v>168</v>
      </c>
      <c r="D81" s="121">
        <f t="shared" si="4"/>
        <v>-123</v>
      </c>
      <c r="E81" s="121">
        <v>6</v>
      </c>
      <c r="F81" s="121">
        <v>78</v>
      </c>
    </row>
    <row r="82" spans="1:6" s="124" customFormat="1" ht="17.25" customHeight="1">
      <c r="A82" s="120" t="s">
        <v>155</v>
      </c>
      <c r="B82" s="121">
        <v>41</v>
      </c>
      <c r="C82" s="127">
        <v>62</v>
      </c>
      <c r="D82" s="121">
        <f t="shared" si="4"/>
        <v>-21</v>
      </c>
      <c r="E82" s="121">
        <v>0</v>
      </c>
      <c r="F82" s="121">
        <v>19</v>
      </c>
    </row>
    <row r="83" spans="1:6" s="124" customFormat="1" ht="70.5" customHeight="1">
      <c r="A83" s="120" t="s">
        <v>240</v>
      </c>
      <c r="B83" s="121">
        <v>35</v>
      </c>
      <c r="C83" s="121">
        <v>56</v>
      </c>
      <c r="D83" s="121">
        <f t="shared" si="4"/>
        <v>-21</v>
      </c>
      <c r="E83" s="121">
        <v>1</v>
      </c>
      <c r="F83" s="121">
        <v>17</v>
      </c>
    </row>
    <row r="84" spans="1:6" s="124" customFormat="1" ht="22.5" customHeight="1">
      <c r="A84" s="167" t="s">
        <v>6</v>
      </c>
      <c r="B84" s="167"/>
      <c r="C84" s="167"/>
      <c r="D84" s="167"/>
      <c r="E84" s="167"/>
      <c r="F84" s="167"/>
    </row>
    <row r="85" spans="1:6" s="124" customFormat="1" ht="18" customHeight="1">
      <c r="A85" s="129" t="s">
        <v>58</v>
      </c>
      <c r="B85" s="121">
        <v>618</v>
      </c>
      <c r="C85" s="121">
        <v>222</v>
      </c>
      <c r="D85" s="122">
        <f aca="true" t="shared" si="5" ref="D85:D123">B85-C85</f>
        <v>396</v>
      </c>
      <c r="E85" s="121">
        <v>79</v>
      </c>
      <c r="F85" s="121">
        <v>76</v>
      </c>
    </row>
    <row r="86" spans="1:6" s="124" customFormat="1" ht="16.5" customHeight="1">
      <c r="A86" s="129" t="s">
        <v>54</v>
      </c>
      <c r="B86" s="121">
        <v>511</v>
      </c>
      <c r="C86" s="121">
        <v>285</v>
      </c>
      <c r="D86" s="122">
        <f t="shared" si="5"/>
        <v>226</v>
      </c>
      <c r="E86" s="121">
        <v>60</v>
      </c>
      <c r="F86" s="121">
        <v>94</v>
      </c>
    </row>
    <row r="87" spans="1:6" s="124" customFormat="1" ht="31.5">
      <c r="A87" s="129" t="s">
        <v>103</v>
      </c>
      <c r="B87" s="121">
        <v>391</v>
      </c>
      <c r="C87" s="127">
        <v>152</v>
      </c>
      <c r="D87" s="122">
        <f t="shared" si="5"/>
        <v>239</v>
      </c>
      <c r="E87" s="121">
        <v>49</v>
      </c>
      <c r="F87" s="121">
        <v>61</v>
      </c>
    </row>
    <row r="88" spans="1:6" s="124" customFormat="1" ht="18.75" customHeight="1">
      <c r="A88" s="129" t="s">
        <v>161</v>
      </c>
      <c r="B88" s="121">
        <v>363</v>
      </c>
      <c r="C88" s="121">
        <v>145</v>
      </c>
      <c r="D88" s="122">
        <f t="shared" si="5"/>
        <v>218</v>
      </c>
      <c r="E88" s="121">
        <v>53</v>
      </c>
      <c r="F88" s="121">
        <v>47</v>
      </c>
    </row>
    <row r="89" spans="1:6" s="124" customFormat="1" ht="47.25">
      <c r="A89" s="129" t="s">
        <v>61</v>
      </c>
      <c r="B89" s="121">
        <v>220</v>
      </c>
      <c r="C89" s="121">
        <v>59</v>
      </c>
      <c r="D89" s="122">
        <f t="shared" si="5"/>
        <v>161</v>
      </c>
      <c r="E89" s="121">
        <v>48</v>
      </c>
      <c r="F89" s="121">
        <v>16</v>
      </c>
    </row>
    <row r="90" spans="1:6" s="124" customFormat="1" ht="17.25" customHeight="1">
      <c r="A90" s="129" t="s">
        <v>69</v>
      </c>
      <c r="B90" s="121">
        <v>181</v>
      </c>
      <c r="C90" s="121">
        <v>78</v>
      </c>
      <c r="D90" s="122">
        <f t="shared" si="5"/>
        <v>103</v>
      </c>
      <c r="E90" s="121">
        <v>24</v>
      </c>
      <c r="F90" s="121">
        <v>28</v>
      </c>
    </row>
    <row r="91" spans="1:6" s="124" customFormat="1" ht="47.25" customHeight="1">
      <c r="A91" s="129" t="s">
        <v>90</v>
      </c>
      <c r="B91" s="121">
        <v>171</v>
      </c>
      <c r="C91" s="121">
        <v>84</v>
      </c>
      <c r="D91" s="122">
        <f t="shared" si="5"/>
        <v>87</v>
      </c>
      <c r="E91" s="121">
        <v>13</v>
      </c>
      <c r="F91" s="121">
        <v>36</v>
      </c>
    </row>
    <row r="92" spans="1:6" s="124" customFormat="1" ht="31.5">
      <c r="A92" s="129" t="s">
        <v>241</v>
      </c>
      <c r="B92" s="121">
        <v>154</v>
      </c>
      <c r="C92" s="121">
        <v>57</v>
      </c>
      <c r="D92" s="122">
        <f t="shared" si="5"/>
        <v>97</v>
      </c>
      <c r="E92" s="121">
        <v>25</v>
      </c>
      <c r="F92" s="121">
        <v>20</v>
      </c>
    </row>
    <row r="93" spans="1:6" s="124" customFormat="1" ht="18.75" customHeight="1">
      <c r="A93" s="129" t="s">
        <v>242</v>
      </c>
      <c r="B93" s="121">
        <v>145</v>
      </c>
      <c r="C93" s="121">
        <v>74</v>
      </c>
      <c r="D93" s="122">
        <f t="shared" si="5"/>
        <v>71</v>
      </c>
      <c r="E93" s="121">
        <v>12</v>
      </c>
      <c r="F93" s="121">
        <v>17</v>
      </c>
    </row>
    <row r="94" spans="1:6" s="124" customFormat="1" ht="18" customHeight="1">
      <c r="A94" s="129" t="s">
        <v>105</v>
      </c>
      <c r="B94" s="121">
        <v>141</v>
      </c>
      <c r="C94" s="121">
        <v>71</v>
      </c>
      <c r="D94" s="122">
        <f t="shared" si="5"/>
        <v>70</v>
      </c>
      <c r="E94" s="121">
        <v>15</v>
      </c>
      <c r="F94" s="121">
        <v>28</v>
      </c>
    </row>
    <row r="95" spans="1:6" s="124" customFormat="1" ht="33" customHeight="1">
      <c r="A95" s="129" t="s">
        <v>139</v>
      </c>
      <c r="B95" s="121">
        <v>138</v>
      </c>
      <c r="C95" s="121">
        <v>62</v>
      </c>
      <c r="D95" s="122">
        <f t="shared" si="5"/>
        <v>76</v>
      </c>
      <c r="E95" s="121">
        <v>5</v>
      </c>
      <c r="F95" s="121">
        <v>27</v>
      </c>
    </row>
    <row r="96" spans="1:6" s="124" customFormat="1" ht="15.75" customHeight="1">
      <c r="A96" s="129" t="s">
        <v>138</v>
      </c>
      <c r="B96" s="121">
        <v>109</v>
      </c>
      <c r="C96" s="121">
        <v>61</v>
      </c>
      <c r="D96" s="122">
        <f t="shared" si="5"/>
        <v>48</v>
      </c>
      <c r="E96" s="121">
        <v>4</v>
      </c>
      <c r="F96" s="121">
        <v>18</v>
      </c>
    </row>
    <row r="97" spans="1:6" s="124" customFormat="1" ht="32.25" customHeight="1">
      <c r="A97" s="129" t="s">
        <v>117</v>
      </c>
      <c r="B97" s="121">
        <v>100</v>
      </c>
      <c r="C97" s="121">
        <v>38</v>
      </c>
      <c r="D97" s="122">
        <f t="shared" si="5"/>
        <v>62</v>
      </c>
      <c r="E97" s="121">
        <v>11</v>
      </c>
      <c r="F97" s="121">
        <v>11</v>
      </c>
    </row>
    <row r="98" spans="1:6" s="124" customFormat="1" ht="31.5" customHeight="1">
      <c r="A98" s="129" t="s">
        <v>104</v>
      </c>
      <c r="B98" s="121">
        <v>96</v>
      </c>
      <c r="C98" s="121">
        <v>18</v>
      </c>
      <c r="D98" s="122">
        <f t="shared" si="5"/>
        <v>78</v>
      </c>
      <c r="E98" s="121">
        <v>10</v>
      </c>
      <c r="F98" s="121">
        <v>6</v>
      </c>
    </row>
    <row r="99" spans="1:6" s="124" customFormat="1" ht="15.75" customHeight="1">
      <c r="A99" s="129" t="s">
        <v>156</v>
      </c>
      <c r="B99" s="121">
        <v>87</v>
      </c>
      <c r="C99" s="121">
        <v>55</v>
      </c>
      <c r="D99" s="122">
        <f t="shared" si="5"/>
        <v>32</v>
      </c>
      <c r="E99" s="121">
        <v>21</v>
      </c>
      <c r="F99" s="121">
        <v>23</v>
      </c>
    </row>
    <row r="100" spans="1:6" s="124" customFormat="1" ht="18.75" customHeight="1">
      <c r="A100" s="129" t="s">
        <v>118</v>
      </c>
      <c r="B100" s="121">
        <v>78</v>
      </c>
      <c r="C100" s="121">
        <v>56</v>
      </c>
      <c r="D100" s="122">
        <f t="shared" si="5"/>
        <v>22</v>
      </c>
      <c r="E100" s="121">
        <v>8</v>
      </c>
      <c r="F100" s="121">
        <v>24</v>
      </c>
    </row>
    <row r="101" spans="1:6" s="124" customFormat="1" ht="15.75">
      <c r="A101" s="129" t="s">
        <v>190</v>
      </c>
      <c r="B101" s="121">
        <v>72</v>
      </c>
      <c r="C101" s="121">
        <v>26</v>
      </c>
      <c r="D101" s="122">
        <f t="shared" si="5"/>
        <v>46</v>
      </c>
      <c r="E101" s="121">
        <v>2</v>
      </c>
      <c r="F101" s="121">
        <v>8</v>
      </c>
    </row>
    <row r="102" spans="1:6" s="124" customFormat="1" ht="33" customHeight="1">
      <c r="A102" s="129" t="s">
        <v>189</v>
      </c>
      <c r="B102" s="121">
        <v>71</v>
      </c>
      <c r="C102" s="121">
        <v>47</v>
      </c>
      <c r="D102" s="122">
        <f t="shared" si="5"/>
        <v>24</v>
      </c>
      <c r="E102" s="121">
        <v>6</v>
      </c>
      <c r="F102" s="121">
        <v>17</v>
      </c>
    </row>
    <row r="103" spans="1:6" s="124" customFormat="1" ht="51.75" customHeight="1">
      <c r="A103" s="129" t="s">
        <v>243</v>
      </c>
      <c r="B103" s="121">
        <v>70</v>
      </c>
      <c r="C103" s="121">
        <v>10</v>
      </c>
      <c r="D103" s="122">
        <f t="shared" si="5"/>
        <v>60</v>
      </c>
      <c r="E103" s="121">
        <v>4</v>
      </c>
      <c r="F103" s="121">
        <v>5</v>
      </c>
    </row>
    <row r="104" spans="1:6" s="124" customFormat="1" ht="36" customHeight="1">
      <c r="A104" s="167" t="s">
        <v>85</v>
      </c>
      <c r="B104" s="167"/>
      <c r="C104" s="167"/>
      <c r="D104" s="167"/>
      <c r="E104" s="167"/>
      <c r="F104" s="167"/>
    </row>
    <row r="105" spans="1:6" s="124" customFormat="1" ht="18.75" customHeight="1">
      <c r="A105" s="129" t="s">
        <v>48</v>
      </c>
      <c r="B105" s="121">
        <v>2026</v>
      </c>
      <c r="C105" s="121">
        <v>1180</v>
      </c>
      <c r="D105" s="122">
        <f t="shared" si="5"/>
        <v>846</v>
      </c>
      <c r="E105" s="121">
        <v>170</v>
      </c>
      <c r="F105" s="121">
        <v>398</v>
      </c>
    </row>
    <row r="106" spans="1:6" s="124" customFormat="1" ht="18" customHeight="1">
      <c r="A106" s="129" t="s">
        <v>89</v>
      </c>
      <c r="B106" s="121">
        <v>1252</v>
      </c>
      <c r="C106" s="121">
        <v>1079</v>
      </c>
      <c r="D106" s="122">
        <f t="shared" si="5"/>
        <v>173</v>
      </c>
      <c r="E106" s="121">
        <v>59</v>
      </c>
      <c r="F106" s="121">
        <v>112</v>
      </c>
    </row>
    <row r="107" spans="1:6" s="124" customFormat="1" ht="16.5" customHeight="1">
      <c r="A107" s="129" t="s">
        <v>141</v>
      </c>
      <c r="B107" s="121">
        <v>915</v>
      </c>
      <c r="C107" s="121">
        <v>681</v>
      </c>
      <c r="D107" s="122">
        <f t="shared" si="5"/>
        <v>234</v>
      </c>
      <c r="E107" s="121">
        <v>13</v>
      </c>
      <c r="F107" s="121">
        <v>50</v>
      </c>
    </row>
    <row r="108" spans="1:6" s="124" customFormat="1" ht="18.75" customHeight="1">
      <c r="A108" s="129" t="s">
        <v>113</v>
      </c>
      <c r="B108" s="121">
        <v>483</v>
      </c>
      <c r="C108" s="121">
        <v>524</v>
      </c>
      <c r="D108" s="122">
        <f t="shared" si="5"/>
        <v>-41</v>
      </c>
      <c r="E108" s="121">
        <v>20</v>
      </c>
      <c r="F108" s="121">
        <v>132</v>
      </c>
    </row>
    <row r="109" spans="1:6" s="124" customFormat="1" ht="64.5" customHeight="1">
      <c r="A109" s="129" t="s">
        <v>208</v>
      </c>
      <c r="B109" s="121">
        <v>435</v>
      </c>
      <c r="C109" s="121">
        <v>352</v>
      </c>
      <c r="D109" s="122">
        <f t="shared" si="5"/>
        <v>83</v>
      </c>
      <c r="E109" s="121">
        <v>10</v>
      </c>
      <c r="F109" s="121">
        <v>96</v>
      </c>
    </row>
    <row r="110" spans="1:6" s="124" customFormat="1" ht="18.75" customHeight="1">
      <c r="A110" s="129" t="s">
        <v>71</v>
      </c>
      <c r="B110" s="121">
        <v>362</v>
      </c>
      <c r="C110" s="121">
        <v>216</v>
      </c>
      <c r="D110" s="122">
        <f t="shared" si="5"/>
        <v>146</v>
      </c>
      <c r="E110" s="121">
        <v>12</v>
      </c>
      <c r="F110" s="121">
        <v>80</v>
      </c>
    </row>
    <row r="111" spans="1:6" s="124" customFormat="1" ht="18.75" customHeight="1">
      <c r="A111" s="129" t="s">
        <v>116</v>
      </c>
      <c r="B111" s="121">
        <v>251</v>
      </c>
      <c r="C111" s="121">
        <v>92</v>
      </c>
      <c r="D111" s="122">
        <f t="shared" si="5"/>
        <v>159</v>
      </c>
      <c r="E111" s="121">
        <v>19</v>
      </c>
      <c r="F111" s="121">
        <v>39</v>
      </c>
    </row>
    <row r="112" spans="1:6" s="124" customFormat="1" ht="18.75" customHeight="1">
      <c r="A112" s="129" t="s">
        <v>106</v>
      </c>
      <c r="B112" s="121">
        <v>165</v>
      </c>
      <c r="C112" s="121">
        <v>64</v>
      </c>
      <c r="D112" s="122">
        <f t="shared" si="5"/>
        <v>101</v>
      </c>
      <c r="E112" s="121">
        <v>19</v>
      </c>
      <c r="F112" s="121">
        <v>29</v>
      </c>
    </row>
    <row r="113" spans="1:6" s="124" customFormat="1" ht="18.75" customHeight="1">
      <c r="A113" s="129" t="s">
        <v>207</v>
      </c>
      <c r="B113" s="121">
        <v>159</v>
      </c>
      <c r="C113" s="121">
        <v>221</v>
      </c>
      <c r="D113" s="122">
        <f t="shared" si="5"/>
        <v>-62</v>
      </c>
      <c r="E113" s="121">
        <v>2</v>
      </c>
      <c r="F113" s="121">
        <v>18</v>
      </c>
    </row>
    <row r="114" spans="1:6" s="124" customFormat="1" ht="18.75" customHeight="1">
      <c r="A114" s="129" t="s">
        <v>114</v>
      </c>
      <c r="B114" s="121">
        <v>153</v>
      </c>
      <c r="C114" s="121">
        <v>108</v>
      </c>
      <c r="D114" s="122">
        <f t="shared" si="5"/>
        <v>45</v>
      </c>
      <c r="E114" s="121">
        <v>11</v>
      </c>
      <c r="F114" s="121">
        <v>72</v>
      </c>
    </row>
    <row r="115" spans="1:6" s="124" customFormat="1" ht="18.75" customHeight="1">
      <c r="A115" s="129" t="s">
        <v>121</v>
      </c>
      <c r="B115" s="121">
        <v>138</v>
      </c>
      <c r="C115" s="121">
        <v>34</v>
      </c>
      <c r="D115" s="122">
        <f t="shared" si="5"/>
        <v>104</v>
      </c>
      <c r="E115" s="121">
        <v>22</v>
      </c>
      <c r="F115" s="121">
        <v>14</v>
      </c>
    </row>
    <row r="116" spans="1:6" s="124" customFormat="1" ht="18.75" customHeight="1">
      <c r="A116" s="129" t="s">
        <v>211</v>
      </c>
      <c r="B116" s="121">
        <v>135</v>
      </c>
      <c r="C116" s="121">
        <v>75</v>
      </c>
      <c r="D116" s="122">
        <f t="shared" si="5"/>
        <v>60</v>
      </c>
      <c r="E116" s="121">
        <v>2</v>
      </c>
      <c r="F116" s="121">
        <v>3</v>
      </c>
    </row>
    <row r="117" spans="1:6" s="124" customFormat="1" ht="18.75" customHeight="1">
      <c r="A117" s="129" t="s">
        <v>244</v>
      </c>
      <c r="B117" s="121">
        <v>131</v>
      </c>
      <c r="C117" s="121">
        <v>47</v>
      </c>
      <c r="D117" s="122">
        <f t="shared" si="5"/>
        <v>84</v>
      </c>
      <c r="E117" s="121">
        <v>12</v>
      </c>
      <c r="F117" s="121">
        <v>21</v>
      </c>
    </row>
    <row r="118" spans="1:6" s="124" customFormat="1" ht="18.75" customHeight="1">
      <c r="A118" s="129" t="s">
        <v>107</v>
      </c>
      <c r="B118" s="121">
        <v>127</v>
      </c>
      <c r="C118" s="121">
        <v>59</v>
      </c>
      <c r="D118" s="122">
        <f t="shared" si="5"/>
        <v>68</v>
      </c>
      <c r="E118" s="121">
        <v>23</v>
      </c>
      <c r="F118" s="121">
        <v>17</v>
      </c>
    </row>
    <row r="119" spans="1:6" s="124" customFormat="1" ht="17.25" customHeight="1">
      <c r="A119" s="129" t="s">
        <v>72</v>
      </c>
      <c r="B119" s="121">
        <v>116</v>
      </c>
      <c r="C119" s="121">
        <v>31</v>
      </c>
      <c r="D119" s="122">
        <f t="shared" si="5"/>
        <v>85</v>
      </c>
      <c r="E119" s="121">
        <v>31</v>
      </c>
      <c r="F119" s="121">
        <v>11</v>
      </c>
    </row>
    <row r="120" spans="1:6" s="124" customFormat="1" ht="18.75" customHeight="1">
      <c r="A120" s="129" t="s">
        <v>120</v>
      </c>
      <c r="B120" s="121">
        <v>112</v>
      </c>
      <c r="C120" s="121">
        <v>54</v>
      </c>
      <c r="D120" s="122">
        <f t="shared" si="5"/>
        <v>58</v>
      </c>
      <c r="E120" s="121">
        <v>8</v>
      </c>
      <c r="F120" s="121">
        <v>16</v>
      </c>
    </row>
    <row r="121" spans="1:6" s="124" customFormat="1" ht="18.75" customHeight="1">
      <c r="A121" s="129" t="s">
        <v>119</v>
      </c>
      <c r="B121" s="121">
        <v>109</v>
      </c>
      <c r="C121" s="121">
        <v>53</v>
      </c>
      <c r="D121" s="122">
        <f t="shared" si="5"/>
        <v>56</v>
      </c>
      <c r="E121" s="121">
        <v>15</v>
      </c>
      <c r="F121" s="121">
        <v>21</v>
      </c>
    </row>
    <row r="122" spans="1:6" s="124" customFormat="1" ht="18.75" customHeight="1">
      <c r="A122" s="129" t="s">
        <v>140</v>
      </c>
      <c r="B122" s="121">
        <v>103</v>
      </c>
      <c r="C122" s="121">
        <v>49</v>
      </c>
      <c r="D122" s="122">
        <f t="shared" si="5"/>
        <v>54</v>
      </c>
      <c r="E122" s="121">
        <v>8</v>
      </c>
      <c r="F122" s="121">
        <v>17</v>
      </c>
    </row>
    <row r="123" spans="1:6" s="124" customFormat="1" ht="38.25" customHeight="1">
      <c r="A123" s="129" t="s">
        <v>150</v>
      </c>
      <c r="B123" s="121">
        <v>82</v>
      </c>
      <c r="C123" s="121">
        <v>20</v>
      </c>
      <c r="D123" s="122">
        <f t="shared" si="5"/>
        <v>62</v>
      </c>
      <c r="E123" s="121">
        <v>1</v>
      </c>
      <c r="F123" s="121">
        <v>7</v>
      </c>
    </row>
    <row r="124" spans="1:6" s="124" customFormat="1" ht="21.75" customHeight="1">
      <c r="A124" s="167" t="s">
        <v>4</v>
      </c>
      <c r="B124" s="167"/>
      <c r="C124" s="167"/>
      <c r="D124" s="167"/>
      <c r="E124" s="167"/>
      <c r="F124" s="167"/>
    </row>
    <row r="125" spans="1:6" s="124" customFormat="1" ht="21.75" customHeight="1">
      <c r="A125" s="129" t="s">
        <v>49</v>
      </c>
      <c r="B125" s="121">
        <v>2666</v>
      </c>
      <c r="C125" s="121">
        <v>2740</v>
      </c>
      <c r="D125" s="122">
        <f aca="true" t="shared" si="6" ref="D125:D136">B125-C125</f>
        <v>-74</v>
      </c>
      <c r="E125" s="121">
        <v>159</v>
      </c>
      <c r="F125" s="121">
        <v>987</v>
      </c>
    </row>
    <row r="126" spans="1:6" s="124" customFormat="1" ht="21.75" customHeight="1">
      <c r="A126" s="129" t="s">
        <v>108</v>
      </c>
      <c r="B126" s="121">
        <v>1026</v>
      </c>
      <c r="C126" s="121">
        <v>69</v>
      </c>
      <c r="D126" s="122">
        <f t="shared" si="6"/>
        <v>957</v>
      </c>
      <c r="E126" s="121">
        <v>2</v>
      </c>
      <c r="F126" s="121">
        <v>32</v>
      </c>
    </row>
    <row r="127" spans="1:6" s="124" customFormat="1" ht="33.75" customHeight="1">
      <c r="A127" s="129" t="s">
        <v>53</v>
      </c>
      <c r="B127" s="121">
        <v>802</v>
      </c>
      <c r="C127" s="121">
        <v>881</v>
      </c>
      <c r="D127" s="122">
        <f t="shared" si="6"/>
        <v>-79</v>
      </c>
      <c r="E127" s="121">
        <v>37</v>
      </c>
      <c r="F127" s="121">
        <v>359</v>
      </c>
    </row>
    <row r="128" spans="1:6" s="124" customFormat="1" ht="21.75" customHeight="1">
      <c r="A128" s="129" t="s">
        <v>60</v>
      </c>
      <c r="B128" s="121">
        <v>682</v>
      </c>
      <c r="C128" s="121">
        <v>586</v>
      </c>
      <c r="D128" s="122">
        <f t="shared" si="6"/>
        <v>96</v>
      </c>
      <c r="E128" s="121">
        <v>50</v>
      </c>
      <c r="F128" s="121">
        <v>208</v>
      </c>
    </row>
    <row r="129" spans="1:6" s="124" customFormat="1" ht="21.75" customHeight="1">
      <c r="A129" s="129" t="s">
        <v>55</v>
      </c>
      <c r="B129" s="121">
        <v>648</v>
      </c>
      <c r="C129" s="127">
        <v>237</v>
      </c>
      <c r="D129" s="122">
        <f t="shared" si="6"/>
        <v>411</v>
      </c>
      <c r="E129" s="121">
        <v>72</v>
      </c>
      <c r="F129" s="121">
        <v>77</v>
      </c>
    </row>
    <row r="130" spans="1:6" s="124" customFormat="1" ht="21.75" customHeight="1">
      <c r="A130" s="129" t="s">
        <v>56</v>
      </c>
      <c r="B130" s="121">
        <v>546</v>
      </c>
      <c r="C130" s="121">
        <v>456</v>
      </c>
      <c r="D130" s="122">
        <f t="shared" si="6"/>
        <v>90</v>
      </c>
      <c r="E130" s="121">
        <v>17</v>
      </c>
      <c r="F130" s="121">
        <v>194</v>
      </c>
    </row>
    <row r="131" spans="1:6" s="124" customFormat="1" ht="21.75" customHeight="1">
      <c r="A131" s="129" t="s">
        <v>59</v>
      </c>
      <c r="B131" s="121">
        <v>317</v>
      </c>
      <c r="C131" s="121">
        <v>129</v>
      </c>
      <c r="D131" s="122">
        <f t="shared" si="6"/>
        <v>188</v>
      </c>
      <c r="E131" s="121">
        <v>16</v>
      </c>
      <c r="F131" s="121">
        <v>55</v>
      </c>
    </row>
    <row r="132" spans="1:6" s="124" customFormat="1" ht="21.75" customHeight="1">
      <c r="A132" s="129" t="s">
        <v>206</v>
      </c>
      <c r="B132" s="121">
        <v>249</v>
      </c>
      <c r="C132" s="121">
        <v>342</v>
      </c>
      <c r="D132" s="122">
        <f t="shared" si="6"/>
        <v>-93</v>
      </c>
      <c r="E132" s="121">
        <v>10</v>
      </c>
      <c r="F132" s="121">
        <v>47</v>
      </c>
    </row>
    <row r="133" spans="1:6" s="124" customFormat="1" ht="21.75" customHeight="1">
      <c r="A133" s="129" t="s">
        <v>62</v>
      </c>
      <c r="B133" s="121">
        <v>211</v>
      </c>
      <c r="C133" s="121">
        <v>171</v>
      </c>
      <c r="D133" s="122">
        <f t="shared" si="6"/>
        <v>40</v>
      </c>
      <c r="E133" s="121">
        <v>16</v>
      </c>
      <c r="F133" s="121">
        <v>66</v>
      </c>
    </row>
    <row r="134" spans="1:6" s="124" customFormat="1" ht="21.75" customHeight="1">
      <c r="A134" s="129" t="s">
        <v>68</v>
      </c>
      <c r="B134" s="121">
        <v>209</v>
      </c>
      <c r="C134" s="121">
        <v>122</v>
      </c>
      <c r="D134" s="122">
        <f t="shared" si="6"/>
        <v>87</v>
      </c>
      <c r="E134" s="121">
        <v>25</v>
      </c>
      <c r="F134" s="121">
        <v>42</v>
      </c>
    </row>
    <row r="135" spans="1:6" s="124" customFormat="1" ht="33.75" customHeight="1">
      <c r="A135" s="129" t="s">
        <v>76</v>
      </c>
      <c r="B135" s="121">
        <v>188</v>
      </c>
      <c r="C135" s="121">
        <v>174</v>
      </c>
      <c r="D135" s="122">
        <f t="shared" si="6"/>
        <v>14</v>
      </c>
      <c r="E135" s="121">
        <v>17</v>
      </c>
      <c r="F135" s="121">
        <v>61</v>
      </c>
    </row>
    <row r="136" spans="1:6" s="124" customFormat="1" ht="21.75" customHeight="1">
      <c r="A136" s="129" t="s">
        <v>74</v>
      </c>
      <c r="B136" s="121">
        <v>178</v>
      </c>
      <c r="C136" s="121">
        <v>98</v>
      </c>
      <c r="D136" s="122">
        <f t="shared" si="6"/>
        <v>80</v>
      </c>
      <c r="E136" s="121">
        <v>11</v>
      </c>
      <c r="F136" s="121">
        <v>38</v>
      </c>
    </row>
  </sheetData>
  <sheetProtection/>
  <mergeCells count="18">
    <mergeCell ref="A84:F84"/>
    <mergeCell ref="A104:F104"/>
    <mergeCell ref="A124:F124"/>
    <mergeCell ref="A7:F7"/>
    <mergeCell ref="A20:F20"/>
    <mergeCell ref="A35:F35"/>
    <mergeCell ref="A49:F49"/>
    <mergeCell ref="A60:F60"/>
    <mergeCell ref="A76:F76"/>
    <mergeCell ref="A1:F1"/>
    <mergeCell ref="A2:F2"/>
    <mergeCell ref="A3:A5"/>
    <mergeCell ref="B3:B5"/>
    <mergeCell ref="C3:C5"/>
    <mergeCell ref="D3:D5"/>
    <mergeCell ref="E3:F3"/>
    <mergeCell ref="E4:E5"/>
    <mergeCell ref="F4:F5"/>
  </mergeCells>
  <printOptions horizontalCentered="1"/>
  <pageMargins left="0.6692913385826772" right="0" top="0.3937007874015748" bottom="0" header="0" footer="0"/>
  <pageSetup horizontalDpi="600" verticalDpi="600" orientation="portrait" paperSize="9" scale="75" r:id="rId1"/>
  <rowBreaks count="3" manualBreakCount="3">
    <brk id="48" max="5" man="1"/>
    <brk id="83" max="5" man="1"/>
    <brk id="1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S52"/>
  <sheetViews>
    <sheetView zoomScaleSheetLayoutView="165" zoomScalePageLayoutView="0" workbookViewId="0" topLeftCell="A1">
      <selection activeCell="B2" sqref="B2"/>
    </sheetView>
  </sheetViews>
  <sheetFormatPr defaultColWidth="10.28125" defaultRowHeight="15"/>
  <cols>
    <col min="1" max="1" width="3.28125" style="105" customWidth="1"/>
    <col min="2" max="2" width="65.57421875" style="103" customWidth="1"/>
    <col min="3" max="3" width="33.00390625" style="138" customWidth="1"/>
    <col min="4" max="247" width="9.140625" style="104" customWidth="1"/>
    <col min="248" max="248" width="4.28125" style="104" customWidth="1"/>
    <col min="249" max="249" width="31.140625" style="104" customWidth="1"/>
    <col min="250" max="252" width="10.00390625" style="104" customWidth="1"/>
    <col min="253" max="16384" width="10.28125" style="104" customWidth="1"/>
  </cols>
  <sheetData>
    <row r="1" spans="1:253" ht="34.5" customHeight="1">
      <c r="A1" s="172" t="s">
        <v>248</v>
      </c>
      <c r="B1" s="172"/>
      <c r="C1" s="17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</row>
    <row r="2" spans="1:3" ht="30.75" customHeight="1">
      <c r="A2" s="130" t="s">
        <v>47</v>
      </c>
      <c r="B2" s="106" t="s">
        <v>43</v>
      </c>
      <c r="C2" s="113" t="s">
        <v>86</v>
      </c>
    </row>
    <row r="3" spans="1:253" ht="13.5" customHeight="1">
      <c r="A3" s="130">
        <v>1</v>
      </c>
      <c r="B3" s="131" t="s">
        <v>168</v>
      </c>
      <c r="C3" s="132">
        <v>20000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</row>
    <row r="4" spans="1:253" ht="14.25" customHeight="1">
      <c r="A4" s="130">
        <v>2</v>
      </c>
      <c r="B4" s="131" t="s">
        <v>245</v>
      </c>
      <c r="C4" s="132">
        <v>15000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</row>
    <row r="5" spans="1:253" ht="13.5" customHeight="1">
      <c r="A5" s="130">
        <v>3</v>
      </c>
      <c r="B5" s="131" t="s">
        <v>164</v>
      </c>
      <c r="C5" s="132">
        <v>13440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</row>
    <row r="6" spans="1:253" ht="14.25" customHeight="1">
      <c r="A6" s="130">
        <v>4</v>
      </c>
      <c r="B6" s="131" t="s">
        <v>163</v>
      </c>
      <c r="C6" s="132">
        <v>13000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</row>
    <row r="7" spans="1:253" ht="14.25" customHeight="1">
      <c r="A7" s="130">
        <v>5</v>
      </c>
      <c r="B7" s="131" t="s">
        <v>246</v>
      </c>
      <c r="C7" s="132">
        <v>12200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ht="13.5" customHeight="1">
      <c r="A8" s="130">
        <v>6</v>
      </c>
      <c r="B8" s="131" t="s">
        <v>160</v>
      </c>
      <c r="C8" s="132">
        <v>12000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spans="1:253" ht="32.25" customHeight="1">
      <c r="A9" s="130">
        <v>7</v>
      </c>
      <c r="B9" s="131" t="s">
        <v>213</v>
      </c>
      <c r="C9" s="132">
        <v>12000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</row>
    <row r="10" spans="1:253" ht="14.25" customHeight="1">
      <c r="A10" s="130">
        <v>8</v>
      </c>
      <c r="B10" s="131" t="s">
        <v>152</v>
      </c>
      <c r="C10" s="132">
        <v>10241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</row>
    <row r="11" spans="1:253" ht="15" customHeight="1">
      <c r="A11" s="130">
        <v>9</v>
      </c>
      <c r="B11" s="131" t="s">
        <v>158</v>
      </c>
      <c r="C11" s="132">
        <v>10100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</row>
    <row r="12" spans="1:253" ht="15" customHeight="1">
      <c r="A12" s="130">
        <v>10</v>
      </c>
      <c r="B12" s="134" t="s">
        <v>212</v>
      </c>
      <c r="C12" s="135">
        <v>10000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</row>
    <row r="13" spans="1:253" ht="15" customHeight="1">
      <c r="A13" s="130">
        <v>11</v>
      </c>
      <c r="B13" s="131" t="s">
        <v>193</v>
      </c>
      <c r="C13" s="132">
        <v>10000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</row>
    <row r="14" spans="1:253" ht="15.75" customHeight="1">
      <c r="A14" s="130">
        <v>12</v>
      </c>
      <c r="B14" s="131" t="s">
        <v>198</v>
      </c>
      <c r="C14" s="132">
        <v>10000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</row>
    <row r="15" spans="1:253" ht="15" customHeight="1">
      <c r="A15" s="130">
        <v>13</v>
      </c>
      <c r="B15" s="131" t="s">
        <v>191</v>
      </c>
      <c r="C15" s="132">
        <v>10000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</row>
    <row r="16" spans="1:253" ht="14.25" customHeight="1">
      <c r="A16" s="130">
        <v>14</v>
      </c>
      <c r="B16" s="131" t="s">
        <v>220</v>
      </c>
      <c r="C16" s="132">
        <v>10000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</row>
    <row r="17" spans="1:253" ht="15.75" customHeight="1">
      <c r="A17" s="130">
        <v>15</v>
      </c>
      <c r="B17" s="131" t="s">
        <v>122</v>
      </c>
      <c r="C17" s="132">
        <v>10000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</row>
    <row r="18" spans="1:253" ht="15.75" customHeight="1">
      <c r="A18" s="130">
        <v>16</v>
      </c>
      <c r="B18" s="131" t="s">
        <v>174</v>
      </c>
      <c r="C18" s="132">
        <v>9500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</row>
    <row r="19" spans="1:253" ht="15.75" customHeight="1">
      <c r="A19" s="130">
        <v>17</v>
      </c>
      <c r="B19" s="131" t="s">
        <v>203</v>
      </c>
      <c r="C19" s="132">
        <v>9500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</row>
    <row r="20" spans="1:253" ht="15.75" customHeight="1">
      <c r="A20" s="130">
        <v>18</v>
      </c>
      <c r="B20" s="131" t="s">
        <v>247</v>
      </c>
      <c r="C20" s="132">
        <v>9245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</row>
    <row r="21" spans="1:253" ht="16.5" customHeight="1">
      <c r="A21" s="130">
        <v>19</v>
      </c>
      <c r="B21" s="131" t="s">
        <v>169</v>
      </c>
      <c r="C21" s="132">
        <v>9000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</row>
    <row r="22" spans="1:253" ht="15.75" customHeight="1">
      <c r="A22" s="130">
        <v>20</v>
      </c>
      <c r="B22" s="131" t="s">
        <v>194</v>
      </c>
      <c r="C22" s="132">
        <v>9000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</row>
    <row r="23" spans="1:253" ht="15.75" customHeight="1">
      <c r="A23" s="130">
        <v>21</v>
      </c>
      <c r="B23" s="131" t="s">
        <v>195</v>
      </c>
      <c r="C23" s="132">
        <v>9000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</row>
    <row r="24" spans="1:253" ht="15.75" customHeight="1">
      <c r="A24" s="130">
        <v>22</v>
      </c>
      <c r="B24" s="131" t="s">
        <v>192</v>
      </c>
      <c r="C24" s="132">
        <v>8973.8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</row>
    <row r="25" spans="1:253" ht="15.75" customHeight="1">
      <c r="A25" s="130">
        <v>23</v>
      </c>
      <c r="B25" s="131" t="s">
        <v>208</v>
      </c>
      <c r="C25" s="132">
        <v>8744.6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</row>
    <row r="26" spans="1:253" ht="15.75" customHeight="1">
      <c r="A26" s="130">
        <v>24</v>
      </c>
      <c r="B26" s="131" t="s">
        <v>171</v>
      </c>
      <c r="C26" s="132">
        <v>8660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</row>
    <row r="27" spans="1:253" ht="15.75" customHeight="1">
      <c r="A27" s="130">
        <v>25</v>
      </c>
      <c r="B27" s="131" t="s">
        <v>221</v>
      </c>
      <c r="C27" s="132">
        <v>8333.33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</row>
    <row r="28" spans="1:253" ht="15.75" customHeight="1">
      <c r="A28" s="130">
        <v>26</v>
      </c>
      <c r="B28" s="131" t="s">
        <v>123</v>
      </c>
      <c r="C28" s="132">
        <v>8148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</row>
    <row r="29" spans="1:253" ht="15.75" customHeight="1">
      <c r="A29" s="130">
        <v>27</v>
      </c>
      <c r="B29" s="131" t="s">
        <v>249</v>
      </c>
      <c r="C29" s="132">
        <v>8076.67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</row>
    <row r="30" spans="1:253" ht="15.75" customHeight="1">
      <c r="A30" s="130">
        <v>28</v>
      </c>
      <c r="B30" s="131" t="s">
        <v>250</v>
      </c>
      <c r="C30" s="132">
        <v>8000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</row>
    <row r="31" spans="1:3" ht="15.75" customHeight="1">
      <c r="A31" s="130">
        <v>29</v>
      </c>
      <c r="B31" s="136" t="s">
        <v>176</v>
      </c>
      <c r="C31" s="137">
        <v>8000</v>
      </c>
    </row>
    <row r="32" spans="1:3" ht="15.75" customHeight="1">
      <c r="A32" s="130">
        <v>30</v>
      </c>
      <c r="B32" s="136" t="s">
        <v>157</v>
      </c>
      <c r="C32" s="137">
        <v>8000</v>
      </c>
    </row>
    <row r="33" spans="1:3" ht="16.5" customHeight="1">
      <c r="A33" s="130">
        <v>31</v>
      </c>
      <c r="B33" s="136" t="s">
        <v>143</v>
      </c>
      <c r="C33" s="137">
        <v>8000</v>
      </c>
    </row>
    <row r="34" spans="1:3" ht="15.75" customHeight="1">
      <c r="A34" s="130">
        <v>32</v>
      </c>
      <c r="B34" s="136" t="s">
        <v>251</v>
      </c>
      <c r="C34" s="137">
        <v>8000</v>
      </c>
    </row>
    <row r="35" spans="1:3" ht="15.75" customHeight="1">
      <c r="A35" s="130">
        <v>33</v>
      </c>
      <c r="B35" s="136" t="s">
        <v>165</v>
      </c>
      <c r="C35" s="137">
        <v>8000</v>
      </c>
    </row>
    <row r="36" spans="1:3" ht="15.75" customHeight="1">
      <c r="A36" s="130">
        <v>34</v>
      </c>
      <c r="B36" s="136" t="s">
        <v>172</v>
      </c>
      <c r="C36" s="137">
        <v>8000</v>
      </c>
    </row>
    <row r="37" spans="1:3" ht="15.75" customHeight="1">
      <c r="A37" s="130">
        <v>35</v>
      </c>
      <c r="B37" s="136" t="s">
        <v>178</v>
      </c>
      <c r="C37" s="137">
        <v>8000</v>
      </c>
    </row>
    <row r="38" spans="1:3" ht="15.75" customHeight="1">
      <c r="A38" s="130">
        <v>36</v>
      </c>
      <c r="B38" s="136" t="s">
        <v>255</v>
      </c>
      <c r="C38" s="137">
        <v>8000</v>
      </c>
    </row>
    <row r="39" spans="1:3" ht="15.75" customHeight="1">
      <c r="A39" s="130">
        <v>37</v>
      </c>
      <c r="B39" s="136" t="s">
        <v>256</v>
      </c>
      <c r="C39" s="137">
        <v>8000</v>
      </c>
    </row>
    <row r="40" spans="1:3" ht="15.75" customHeight="1">
      <c r="A40" s="130">
        <v>38</v>
      </c>
      <c r="B40" s="136" t="s">
        <v>214</v>
      </c>
      <c r="C40" s="137">
        <v>8000</v>
      </c>
    </row>
    <row r="41" spans="1:3" ht="15.75" customHeight="1">
      <c r="A41" s="130">
        <v>39</v>
      </c>
      <c r="B41" s="136" t="s">
        <v>215</v>
      </c>
      <c r="C41" s="137">
        <v>8000</v>
      </c>
    </row>
    <row r="42" spans="1:3" ht="32.25" customHeight="1">
      <c r="A42" s="130">
        <v>40</v>
      </c>
      <c r="B42" s="136" t="s">
        <v>166</v>
      </c>
      <c r="C42" s="137">
        <v>8000</v>
      </c>
    </row>
    <row r="43" spans="1:3" ht="15.75" customHeight="1">
      <c r="A43" s="130">
        <v>41</v>
      </c>
      <c r="B43" s="136" t="s">
        <v>257</v>
      </c>
      <c r="C43" s="137">
        <v>8000</v>
      </c>
    </row>
    <row r="44" spans="1:3" ht="15.75" customHeight="1">
      <c r="A44" s="130">
        <v>42</v>
      </c>
      <c r="B44" s="136" t="s">
        <v>252</v>
      </c>
      <c r="C44" s="137">
        <v>8000</v>
      </c>
    </row>
    <row r="45" spans="1:3" ht="15.75" customHeight="1">
      <c r="A45" s="130">
        <v>43</v>
      </c>
      <c r="B45" s="136" t="s">
        <v>216</v>
      </c>
      <c r="C45" s="137">
        <v>8000</v>
      </c>
    </row>
    <row r="46" spans="1:3" ht="14.25" customHeight="1">
      <c r="A46" s="130">
        <v>44</v>
      </c>
      <c r="B46" s="136" t="s">
        <v>196</v>
      </c>
      <c r="C46" s="137">
        <v>8000</v>
      </c>
    </row>
    <row r="47" spans="1:3" ht="14.25" customHeight="1">
      <c r="A47" s="130">
        <v>45</v>
      </c>
      <c r="B47" s="136" t="s">
        <v>217</v>
      </c>
      <c r="C47" s="137">
        <v>8000</v>
      </c>
    </row>
    <row r="48" spans="1:3" ht="15.75" customHeight="1">
      <c r="A48" s="130">
        <v>46</v>
      </c>
      <c r="B48" s="136" t="s">
        <v>218</v>
      </c>
      <c r="C48" s="137">
        <v>8000</v>
      </c>
    </row>
    <row r="49" spans="1:3" ht="15.75" customHeight="1">
      <c r="A49" s="130">
        <v>47</v>
      </c>
      <c r="B49" s="136" t="s">
        <v>170</v>
      </c>
      <c r="C49" s="137">
        <v>8000</v>
      </c>
    </row>
    <row r="50" spans="1:3" ht="15.75" customHeight="1">
      <c r="A50" s="130">
        <v>48</v>
      </c>
      <c r="B50" s="136" t="s">
        <v>219</v>
      </c>
      <c r="C50" s="137">
        <v>8000</v>
      </c>
    </row>
    <row r="51" spans="1:3" ht="15.75" customHeight="1">
      <c r="A51" s="130">
        <v>49</v>
      </c>
      <c r="B51" s="136" t="s">
        <v>253</v>
      </c>
      <c r="C51" s="137">
        <v>7980.36</v>
      </c>
    </row>
    <row r="52" spans="1:3" ht="15.75" customHeight="1">
      <c r="A52" s="130">
        <v>50</v>
      </c>
      <c r="B52" s="136" t="s">
        <v>254</v>
      </c>
      <c r="C52" s="137">
        <v>7900</v>
      </c>
    </row>
  </sheetData>
  <sheetProtection/>
  <mergeCells count="1">
    <mergeCell ref="A1:C1"/>
  </mergeCells>
  <printOptions horizontalCentered="1"/>
  <pageMargins left="0.5118110236220472" right="0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89"/>
  <sheetViews>
    <sheetView view="pageBreakPreview"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69.8515625" style="80" customWidth="1"/>
    <col min="2" max="2" width="48.8515625" style="83" customWidth="1"/>
    <col min="3" max="16384" width="8.8515625" style="82" customWidth="1"/>
  </cols>
  <sheetData>
    <row r="1" spans="1:2" s="84" customFormat="1" ht="48" customHeight="1">
      <c r="A1" s="168" t="s">
        <v>258</v>
      </c>
      <c r="B1" s="168"/>
    </row>
    <row r="2" spans="1:2" s="87" customFormat="1" ht="45" customHeight="1">
      <c r="A2" s="85" t="s">
        <v>43</v>
      </c>
      <c r="B2" s="86" t="s">
        <v>125</v>
      </c>
    </row>
    <row r="3" spans="1:2" s="88" customFormat="1" ht="41.25" customHeight="1">
      <c r="A3" s="97" t="s">
        <v>29</v>
      </c>
      <c r="B3" s="98">
        <v>5233</v>
      </c>
    </row>
    <row r="4" spans="1:2" s="88" customFormat="1" ht="19.5" customHeight="1">
      <c r="A4" s="89" t="s">
        <v>168</v>
      </c>
      <c r="B4" s="90">
        <v>20000</v>
      </c>
    </row>
    <row r="5" spans="1:2" s="88" customFormat="1" ht="17.25" customHeight="1">
      <c r="A5" s="89" t="s">
        <v>245</v>
      </c>
      <c r="B5" s="90">
        <v>15000</v>
      </c>
    </row>
    <row r="6" spans="1:2" s="88" customFormat="1" ht="18.75" customHeight="1">
      <c r="A6" s="89" t="s">
        <v>164</v>
      </c>
      <c r="B6" s="90">
        <v>13440</v>
      </c>
    </row>
    <row r="7" spans="1:2" s="88" customFormat="1" ht="18.75" customHeight="1">
      <c r="A7" s="89" t="s">
        <v>158</v>
      </c>
      <c r="B7" s="90">
        <v>10100</v>
      </c>
    </row>
    <row r="8" spans="1:2" s="88" customFormat="1" ht="18.75" customHeight="1">
      <c r="A8" s="89" t="s">
        <v>212</v>
      </c>
      <c r="B8" s="90">
        <v>10000</v>
      </c>
    </row>
    <row r="9" spans="1:2" s="88" customFormat="1" ht="18.75" customHeight="1">
      <c r="A9" s="89" t="s">
        <v>247</v>
      </c>
      <c r="B9" s="90">
        <v>9245</v>
      </c>
    </row>
    <row r="10" spans="1:2" s="88" customFormat="1" ht="19.5" customHeight="1">
      <c r="A10" s="89" t="s">
        <v>171</v>
      </c>
      <c r="B10" s="90">
        <v>8660</v>
      </c>
    </row>
    <row r="11" spans="1:2" s="88" customFormat="1" ht="18.75" customHeight="1">
      <c r="A11" s="89" t="s">
        <v>250</v>
      </c>
      <c r="B11" s="90">
        <v>8000</v>
      </c>
    </row>
    <row r="12" spans="1:2" s="88" customFormat="1" ht="20.25" customHeight="1">
      <c r="A12" s="89" t="s">
        <v>197</v>
      </c>
      <c r="B12" s="90">
        <v>7500</v>
      </c>
    </row>
    <row r="13" spans="1:2" s="91" customFormat="1" ht="27" customHeight="1">
      <c r="A13" s="97" t="s">
        <v>3</v>
      </c>
      <c r="B13" s="98">
        <v>4959</v>
      </c>
    </row>
    <row r="14" spans="1:2" s="84" customFormat="1" ht="22.5" customHeight="1">
      <c r="A14" s="89" t="s">
        <v>163</v>
      </c>
      <c r="B14" s="90">
        <v>13000</v>
      </c>
    </row>
    <row r="15" spans="1:2" s="84" customFormat="1" ht="22.5" customHeight="1">
      <c r="A15" s="89" t="s">
        <v>176</v>
      </c>
      <c r="B15" s="90">
        <v>8000</v>
      </c>
    </row>
    <row r="16" spans="1:2" s="84" customFormat="1" ht="22.5" customHeight="1">
      <c r="A16" s="89" t="s">
        <v>157</v>
      </c>
      <c r="B16" s="90">
        <v>8000</v>
      </c>
    </row>
    <row r="17" spans="1:2" s="84" customFormat="1" ht="22.5" customHeight="1">
      <c r="A17" s="89" t="s">
        <v>167</v>
      </c>
      <c r="B17" s="90">
        <v>7500</v>
      </c>
    </row>
    <row r="18" spans="1:2" s="84" customFormat="1" ht="22.5" customHeight="1">
      <c r="A18" s="89" t="s">
        <v>128</v>
      </c>
      <c r="B18" s="90">
        <v>7500</v>
      </c>
    </row>
    <row r="19" spans="1:2" s="84" customFormat="1" ht="22.5" customHeight="1">
      <c r="A19" s="89" t="s">
        <v>222</v>
      </c>
      <c r="B19" s="90">
        <v>7107.67</v>
      </c>
    </row>
    <row r="20" spans="1:2" s="84" customFormat="1" ht="22.5" customHeight="1">
      <c r="A20" s="89" t="s">
        <v>204</v>
      </c>
      <c r="B20" s="90">
        <v>7060.38</v>
      </c>
    </row>
    <row r="21" spans="1:2" s="84" customFormat="1" ht="22.5" customHeight="1">
      <c r="A21" s="89" t="s">
        <v>173</v>
      </c>
      <c r="B21" s="90">
        <v>7000</v>
      </c>
    </row>
    <row r="22" spans="1:2" s="84" customFormat="1" ht="22.5" customHeight="1">
      <c r="A22" s="89" t="s">
        <v>209</v>
      </c>
      <c r="B22" s="90">
        <v>6441.18</v>
      </c>
    </row>
    <row r="23" spans="1:2" s="84" customFormat="1" ht="22.5" customHeight="1">
      <c r="A23" s="89" t="s">
        <v>259</v>
      </c>
      <c r="B23" s="90">
        <v>6000</v>
      </c>
    </row>
    <row r="24" spans="1:2" s="84" customFormat="1" ht="22.5" customHeight="1">
      <c r="A24" s="89" t="s">
        <v>260</v>
      </c>
      <c r="B24" s="90">
        <v>6000</v>
      </c>
    </row>
    <row r="25" spans="1:2" s="84" customFormat="1" ht="39" customHeight="1">
      <c r="A25" s="89" t="s">
        <v>263</v>
      </c>
      <c r="B25" s="90">
        <v>6000</v>
      </c>
    </row>
    <row r="26" spans="1:2" s="84" customFormat="1" ht="22.5" customHeight="1">
      <c r="A26" s="89" t="s">
        <v>223</v>
      </c>
      <c r="B26" s="90">
        <v>5959</v>
      </c>
    </row>
    <row r="27" spans="1:2" s="84" customFormat="1" ht="22.5" customHeight="1">
      <c r="A27" s="89" t="s">
        <v>261</v>
      </c>
      <c r="B27" s="90">
        <v>5944.67</v>
      </c>
    </row>
    <row r="28" spans="1:2" s="84" customFormat="1" ht="22.5" customHeight="1">
      <c r="A28" s="89" t="s">
        <v>262</v>
      </c>
      <c r="B28" s="90">
        <v>5800</v>
      </c>
    </row>
    <row r="29" spans="1:2" s="91" customFormat="1" ht="29.25" customHeight="1">
      <c r="A29" s="97" t="s">
        <v>2</v>
      </c>
      <c r="B29" s="98">
        <v>4849</v>
      </c>
    </row>
    <row r="30" spans="1:2" s="84" customFormat="1" ht="20.25" customHeight="1">
      <c r="A30" s="89" t="s">
        <v>160</v>
      </c>
      <c r="B30" s="90">
        <v>12000</v>
      </c>
    </row>
    <row r="31" spans="1:2" s="84" customFormat="1" ht="19.5" customHeight="1">
      <c r="A31" s="89" t="s">
        <v>143</v>
      </c>
      <c r="B31" s="90">
        <v>8000</v>
      </c>
    </row>
    <row r="32" spans="1:2" s="84" customFormat="1" ht="20.25" customHeight="1">
      <c r="A32" s="89" t="s">
        <v>251</v>
      </c>
      <c r="B32" s="90">
        <v>8000</v>
      </c>
    </row>
    <row r="33" spans="1:2" s="84" customFormat="1" ht="21" customHeight="1">
      <c r="A33" s="89" t="s">
        <v>165</v>
      </c>
      <c r="B33" s="90">
        <v>8000</v>
      </c>
    </row>
    <row r="34" spans="1:2" s="84" customFormat="1" ht="20.25" customHeight="1">
      <c r="A34" s="92" t="s">
        <v>205</v>
      </c>
      <c r="B34" s="90">
        <v>7750</v>
      </c>
    </row>
    <row r="35" spans="1:2" s="84" customFormat="1" ht="19.5" customHeight="1">
      <c r="A35" s="89" t="s">
        <v>264</v>
      </c>
      <c r="B35" s="90">
        <v>7603</v>
      </c>
    </row>
    <row r="36" spans="1:2" s="84" customFormat="1" ht="20.25" customHeight="1">
      <c r="A36" s="89" t="s">
        <v>177</v>
      </c>
      <c r="B36" s="90">
        <v>7250</v>
      </c>
    </row>
    <row r="37" spans="1:2" s="84" customFormat="1" ht="20.25" customHeight="1">
      <c r="A37" s="93" t="s">
        <v>224</v>
      </c>
      <c r="B37" s="94">
        <v>7000</v>
      </c>
    </row>
    <row r="38" spans="1:2" s="84" customFormat="1" ht="20.25" customHeight="1">
      <c r="A38" s="93" t="s">
        <v>199</v>
      </c>
      <c r="B38" s="94">
        <v>7000</v>
      </c>
    </row>
    <row r="39" spans="1:2" s="84" customFormat="1" ht="21" customHeight="1">
      <c r="A39" s="89" t="s">
        <v>265</v>
      </c>
      <c r="B39" s="94">
        <v>7000</v>
      </c>
    </row>
    <row r="40" spans="1:2" s="91" customFormat="1" ht="28.5" customHeight="1">
      <c r="A40" s="97" t="s">
        <v>1</v>
      </c>
      <c r="B40" s="98">
        <v>3991</v>
      </c>
    </row>
    <row r="41" spans="1:2" s="84" customFormat="1" ht="18" customHeight="1">
      <c r="A41" s="93" t="s">
        <v>144</v>
      </c>
      <c r="B41" s="86">
        <v>6571.43</v>
      </c>
    </row>
    <row r="42" spans="1:2" s="84" customFormat="1" ht="17.25" customHeight="1">
      <c r="A42" s="93" t="s">
        <v>266</v>
      </c>
      <c r="B42" s="86">
        <v>6000</v>
      </c>
    </row>
    <row r="43" spans="1:2" s="84" customFormat="1" ht="19.5" customHeight="1">
      <c r="A43" s="93" t="s">
        <v>226</v>
      </c>
      <c r="B43" s="86">
        <v>5523</v>
      </c>
    </row>
    <row r="44" spans="1:2" s="84" customFormat="1" ht="19.5" customHeight="1">
      <c r="A44" s="93" t="s">
        <v>225</v>
      </c>
      <c r="B44" s="86">
        <v>4862.78</v>
      </c>
    </row>
    <row r="45" spans="1:2" s="84" customFormat="1" ht="19.5" customHeight="1">
      <c r="A45" s="93" t="s">
        <v>267</v>
      </c>
      <c r="B45" s="86">
        <v>4600</v>
      </c>
    </row>
    <row r="46" spans="1:2" s="91" customFormat="1" ht="30" customHeight="1">
      <c r="A46" s="97" t="s">
        <v>5</v>
      </c>
      <c r="B46" s="98">
        <v>4313.5080475382</v>
      </c>
    </row>
    <row r="47" spans="1:2" s="84" customFormat="1" ht="22.5" customHeight="1">
      <c r="A47" s="93" t="s">
        <v>178</v>
      </c>
      <c r="B47" s="86">
        <v>8000</v>
      </c>
    </row>
    <row r="48" spans="1:2" s="84" customFormat="1" ht="22.5" customHeight="1">
      <c r="A48" s="93" t="s">
        <v>255</v>
      </c>
      <c r="B48" s="86">
        <v>8000</v>
      </c>
    </row>
    <row r="49" spans="1:2" s="84" customFormat="1" ht="22.5" customHeight="1">
      <c r="A49" s="93" t="s">
        <v>256</v>
      </c>
      <c r="B49" s="86">
        <v>8000</v>
      </c>
    </row>
    <row r="50" spans="1:2" s="84" customFormat="1" ht="22.5" customHeight="1">
      <c r="A50" s="93" t="s">
        <v>124</v>
      </c>
      <c r="B50" s="86">
        <v>7000</v>
      </c>
    </row>
    <row r="51" spans="1:2" s="84" customFormat="1" ht="22.5" customHeight="1">
      <c r="A51" s="93" t="s">
        <v>227</v>
      </c>
      <c r="B51" s="86">
        <v>6000</v>
      </c>
    </row>
    <row r="52" spans="1:2" s="91" customFormat="1" ht="43.5" customHeight="1">
      <c r="A52" s="97" t="s">
        <v>30</v>
      </c>
      <c r="B52" s="98">
        <v>4444.7828125</v>
      </c>
    </row>
    <row r="53" spans="1:2" s="84" customFormat="1" ht="22.5" customHeight="1">
      <c r="A53" s="93" t="s">
        <v>214</v>
      </c>
      <c r="B53" s="86">
        <v>8000</v>
      </c>
    </row>
    <row r="54" spans="1:2" s="84" customFormat="1" ht="20.25" customHeight="1">
      <c r="A54" s="93" t="s">
        <v>151</v>
      </c>
      <c r="B54" s="86">
        <v>5000</v>
      </c>
    </row>
    <row r="55" spans="1:2" s="84" customFormat="1" ht="21" customHeight="1">
      <c r="A55" s="93" t="s">
        <v>228</v>
      </c>
      <c r="B55" s="86">
        <v>5000</v>
      </c>
    </row>
    <row r="56" spans="1:2" s="91" customFormat="1" ht="29.25" customHeight="1">
      <c r="A56" s="97" t="s">
        <v>6</v>
      </c>
      <c r="B56" s="98">
        <v>5452.4102915451895</v>
      </c>
    </row>
    <row r="57" spans="1:2" s="81" customFormat="1" ht="22.5" customHeight="1">
      <c r="A57" s="93" t="s">
        <v>193</v>
      </c>
      <c r="B57" s="86">
        <v>10000</v>
      </c>
    </row>
    <row r="58" spans="1:2" s="81" customFormat="1" ht="22.5" customHeight="1">
      <c r="A58" s="93" t="s">
        <v>174</v>
      </c>
      <c r="B58" s="86">
        <v>9500</v>
      </c>
    </row>
    <row r="59" spans="1:2" s="81" customFormat="1" ht="21.75" customHeight="1">
      <c r="A59" s="93" t="s">
        <v>221</v>
      </c>
      <c r="B59" s="86">
        <v>8333.33</v>
      </c>
    </row>
    <row r="60" spans="1:2" s="81" customFormat="1" ht="37.5" customHeight="1">
      <c r="A60" s="93" t="s">
        <v>123</v>
      </c>
      <c r="B60" s="86">
        <v>8148</v>
      </c>
    </row>
    <row r="61" spans="1:2" s="81" customFormat="1" ht="22.5" customHeight="1">
      <c r="A61" s="93" t="s">
        <v>249</v>
      </c>
      <c r="B61" s="86">
        <v>8076.67</v>
      </c>
    </row>
    <row r="62" spans="1:2" s="81" customFormat="1" ht="22.5" customHeight="1">
      <c r="A62" s="93" t="s">
        <v>215</v>
      </c>
      <c r="B62" s="86">
        <v>8000</v>
      </c>
    </row>
    <row r="63" spans="1:2" s="81" customFormat="1" ht="45" customHeight="1">
      <c r="A63" s="93" t="s">
        <v>166</v>
      </c>
      <c r="B63" s="86">
        <v>8000</v>
      </c>
    </row>
    <row r="64" spans="1:2" s="81" customFormat="1" ht="22.5" customHeight="1">
      <c r="A64" s="93" t="s">
        <v>257</v>
      </c>
      <c r="B64" s="86">
        <v>8000</v>
      </c>
    </row>
    <row r="65" spans="1:2" s="81" customFormat="1" ht="22.5" customHeight="1">
      <c r="A65" s="93" t="s">
        <v>252</v>
      </c>
      <c r="B65" s="86">
        <v>8000</v>
      </c>
    </row>
    <row r="66" spans="1:2" s="81" customFormat="1" ht="21" customHeight="1">
      <c r="A66" s="93" t="s">
        <v>216</v>
      </c>
      <c r="B66" s="86">
        <v>8000</v>
      </c>
    </row>
    <row r="67" spans="1:2" s="81" customFormat="1" ht="21" customHeight="1">
      <c r="A67" s="93" t="s">
        <v>253</v>
      </c>
      <c r="B67" s="86">
        <v>7980.36</v>
      </c>
    </row>
    <row r="68" spans="1:2" s="81" customFormat="1" ht="23.25" customHeight="1">
      <c r="A68" s="93" t="s">
        <v>269</v>
      </c>
      <c r="B68" s="86">
        <v>7787.17</v>
      </c>
    </row>
    <row r="69" spans="1:2" s="81" customFormat="1" ht="22.5" customHeight="1">
      <c r="A69" s="89" t="s">
        <v>268</v>
      </c>
      <c r="B69" s="95">
        <v>7155</v>
      </c>
    </row>
    <row r="70" spans="1:2" s="91" customFormat="1" ht="68.25" customHeight="1">
      <c r="A70" s="97" t="s">
        <v>7</v>
      </c>
      <c r="B70" s="98">
        <v>5551.385220483641</v>
      </c>
    </row>
    <row r="71" spans="1:2" s="84" customFormat="1" ht="42.75" customHeight="1">
      <c r="A71" s="93" t="s">
        <v>271</v>
      </c>
      <c r="B71" s="86">
        <v>12000</v>
      </c>
    </row>
    <row r="72" spans="1:2" s="84" customFormat="1" ht="20.25" customHeight="1">
      <c r="A72" s="93" t="s">
        <v>198</v>
      </c>
      <c r="B72" s="86">
        <v>10000</v>
      </c>
    </row>
    <row r="73" spans="1:2" s="84" customFormat="1" ht="19.5" customHeight="1">
      <c r="A73" s="93" t="s">
        <v>191</v>
      </c>
      <c r="B73" s="86">
        <v>10000</v>
      </c>
    </row>
    <row r="74" spans="1:2" s="84" customFormat="1" ht="18.75" customHeight="1">
      <c r="A74" s="93" t="s">
        <v>220</v>
      </c>
      <c r="B74" s="86">
        <v>10000</v>
      </c>
    </row>
    <row r="75" spans="1:2" s="84" customFormat="1" ht="21" customHeight="1">
      <c r="A75" s="93" t="s">
        <v>122</v>
      </c>
      <c r="B75" s="86">
        <v>10000</v>
      </c>
    </row>
    <row r="76" spans="1:2" s="84" customFormat="1" ht="20.25" customHeight="1">
      <c r="A76" s="93" t="s">
        <v>203</v>
      </c>
      <c r="B76" s="86">
        <v>9500</v>
      </c>
    </row>
    <row r="77" spans="1:2" s="84" customFormat="1" ht="20.25" customHeight="1">
      <c r="A77" s="93" t="s">
        <v>169</v>
      </c>
      <c r="B77" s="86">
        <v>9000</v>
      </c>
    </row>
    <row r="78" spans="1:2" s="84" customFormat="1" ht="21" customHeight="1">
      <c r="A78" s="93" t="s">
        <v>194</v>
      </c>
      <c r="B78" s="86">
        <v>9000</v>
      </c>
    </row>
    <row r="79" spans="1:2" s="84" customFormat="1" ht="22.5" customHeight="1">
      <c r="A79" s="93" t="s">
        <v>192</v>
      </c>
      <c r="B79" s="86">
        <v>8973.8</v>
      </c>
    </row>
    <row r="80" spans="1:2" s="84" customFormat="1" ht="40.5" customHeight="1">
      <c r="A80" s="93" t="s">
        <v>208</v>
      </c>
      <c r="B80" s="86">
        <v>8744.6</v>
      </c>
    </row>
    <row r="81" spans="1:2" s="84" customFormat="1" ht="20.25" customHeight="1">
      <c r="A81" s="93" t="s">
        <v>196</v>
      </c>
      <c r="B81" s="86">
        <v>8000</v>
      </c>
    </row>
    <row r="82" spans="1:2" s="84" customFormat="1" ht="18.75" customHeight="1">
      <c r="A82" s="93" t="s">
        <v>217</v>
      </c>
      <c r="B82" s="86">
        <v>8000</v>
      </c>
    </row>
    <row r="83" spans="1:2" s="84" customFormat="1" ht="23.25" customHeight="1">
      <c r="A83" s="93" t="s">
        <v>218</v>
      </c>
      <c r="B83" s="86">
        <v>8000</v>
      </c>
    </row>
    <row r="84" spans="1:2" s="91" customFormat="1" ht="24.75" customHeight="1">
      <c r="A84" s="97" t="s">
        <v>4</v>
      </c>
      <c r="B84" s="98">
        <v>4702.696203319502</v>
      </c>
    </row>
    <row r="85" spans="1:2" s="84" customFormat="1" ht="21.75" customHeight="1">
      <c r="A85" s="96" t="s">
        <v>246</v>
      </c>
      <c r="B85" s="86">
        <v>12200</v>
      </c>
    </row>
    <row r="86" spans="1:2" s="84" customFormat="1" ht="21.75" customHeight="1">
      <c r="A86" s="96" t="s">
        <v>152</v>
      </c>
      <c r="B86" s="86">
        <v>10241</v>
      </c>
    </row>
    <row r="87" spans="1:2" s="84" customFormat="1" ht="21.75" customHeight="1">
      <c r="A87" s="96" t="s">
        <v>195</v>
      </c>
      <c r="B87" s="86">
        <v>9000</v>
      </c>
    </row>
    <row r="88" spans="1:2" s="84" customFormat="1" ht="21.75" customHeight="1">
      <c r="A88" s="96" t="s">
        <v>270</v>
      </c>
      <c r="B88" s="86">
        <v>7361.5</v>
      </c>
    </row>
    <row r="89" spans="1:2" s="84" customFormat="1" ht="21.75" customHeight="1">
      <c r="A89" s="96" t="s">
        <v>175</v>
      </c>
      <c r="B89" s="86">
        <v>7322.56</v>
      </c>
    </row>
  </sheetData>
  <sheetProtection/>
  <mergeCells count="1">
    <mergeCell ref="A1:B1"/>
  </mergeCells>
  <printOptions horizontalCentered="1"/>
  <pageMargins left="0.8661417322834646" right="0" top="0.5905511811023623" bottom="0" header="0" footer="0"/>
  <pageSetup horizontalDpi="600" verticalDpi="600" orientation="portrait" paperSize="9" scale="75" r:id="rId1"/>
  <rowBreaks count="2" manualBreakCount="2">
    <brk id="45" max="1" man="1"/>
    <brk id="83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7"/>
  <sheetViews>
    <sheetView view="pageBreakPreview" zoomScaleNormal="96" zoomScaleSheetLayoutView="100" workbookViewId="0" topLeftCell="A1">
      <selection activeCell="A4" sqref="A4:A5"/>
    </sheetView>
  </sheetViews>
  <sheetFormatPr defaultColWidth="8.8515625" defaultRowHeight="15"/>
  <cols>
    <col min="1" max="1" width="41.00390625" style="13" customWidth="1"/>
    <col min="2" max="3" width="10.7109375" style="13" customWidth="1"/>
    <col min="4" max="4" width="13.7109375" style="13" customWidth="1"/>
    <col min="5" max="5" width="12.140625" style="13" customWidth="1"/>
    <col min="6" max="6" width="11.8515625" style="13" customWidth="1"/>
    <col min="7" max="7" width="13.57421875" style="13" customWidth="1"/>
    <col min="8" max="16384" width="8.8515625" style="13" customWidth="1"/>
  </cols>
  <sheetData>
    <row r="1" spans="1:7" s="14" customFormat="1" ht="22.5" customHeight="1">
      <c r="A1" s="146" t="s">
        <v>109</v>
      </c>
      <c r="B1" s="146"/>
      <c r="C1" s="146"/>
      <c r="D1" s="146"/>
      <c r="E1" s="146"/>
      <c r="F1" s="146"/>
      <c r="G1" s="146"/>
    </row>
    <row r="2" spans="1:7" s="14" customFormat="1" ht="22.5" customHeight="1">
      <c r="A2" s="174" t="s">
        <v>37</v>
      </c>
      <c r="B2" s="174"/>
      <c r="C2" s="174"/>
      <c r="D2" s="174"/>
      <c r="E2" s="174"/>
      <c r="F2" s="174"/>
      <c r="G2" s="174"/>
    </row>
    <row r="3" spans="1:7" s="14" customFormat="1" ht="22.5" customHeight="1">
      <c r="A3" s="40"/>
      <c r="B3" s="40"/>
      <c r="C3" s="40"/>
      <c r="D3" s="40"/>
      <c r="E3" s="40"/>
      <c r="F3" s="40"/>
      <c r="G3" s="40"/>
    </row>
    <row r="4" spans="1:7" s="36" customFormat="1" ht="30.75" customHeight="1">
      <c r="A4" s="173"/>
      <c r="B4" s="141" t="s">
        <v>229</v>
      </c>
      <c r="C4" s="141"/>
      <c r="D4" s="142" t="s">
        <v>31</v>
      </c>
      <c r="E4" s="143" t="s">
        <v>230</v>
      </c>
      <c r="F4" s="144"/>
      <c r="G4" s="142" t="s">
        <v>31</v>
      </c>
    </row>
    <row r="5" spans="1:7" s="15" customFormat="1" ht="68.25" customHeight="1">
      <c r="A5" s="173"/>
      <c r="B5" s="43" t="s">
        <v>131</v>
      </c>
      <c r="C5" s="43" t="s">
        <v>132</v>
      </c>
      <c r="D5" s="142"/>
      <c r="E5" s="43" t="s">
        <v>131</v>
      </c>
      <c r="F5" s="43" t="s">
        <v>133</v>
      </c>
      <c r="G5" s="142"/>
    </row>
    <row r="6" spans="1:7" s="15" customFormat="1" ht="34.5" customHeight="1">
      <c r="A6" s="37" t="s">
        <v>32</v>
      </c>
      <c r="B6" s="11">
        <v>40791</v>
      </c>
      <c r="C6" s="11">
        <v>37301</v>
      </c>
      <c r="D6" s="38">
        <f>ROUND(C6/B6*100,1)</f>
        <v>91.4</v>
      </c>
      <c r="E6" s="11">
        <v>13062</v>
      </c>
      <c r="F6" s="11">
        <v>13233</v>
      </c>
      <c r="G6" s="39">
        <f>ROUND(F6/E6*100,1)</f>
        <v>101.3</v>
      </c>
    </row>
    <row r="7" spans="1:7" s="27" customFormat="1" ht="31.5" customHeight="1">
      <c r="A7" s="21" t="s">
        <v>38</v>
      </c>
      <c r="B7" s="31">
        <f>SUM(B9:B27)</f>
        <v>34028</v>
      </c>
      <c r="C7" s="31">
        <f>SUM(C9:C27)</f>
        <v>31517</v>
      </c>
      <c r="D7" s="38">
        <f aca="true" t="shared" si="0" ref="D7:D27">ROUND(C7/B7*100,1)</f>
        <v>92.6</v>
      </c>
      <c r="E7" s="12">
        <f>SUM(E9:E27)</f>
        <v>11056</v>
      </c>
      <c r="F7" s="12">
        <f>SUM(F9:F27)</f>
        <v>11320</v>
      </c>
      <c r="G7" s="39">
        <f>ROUND(F7/E7*100,1)</f>
        <v>102.4</v>
      </c>
    </row>
    <row r="8" spans="1:7" s="27" customFormat="1" ht="32.25" customHeight="1">
      <c r="A8" s="55" t="s">
        <v>9</v>
      </c>
      <c r="B8" s="32"/>
      <c r="C8" s="56"/>
      <c r="D8" s="57"/>
      <c r="E8" s="31"/>
      <c r="F8" s="56"/>
      <c r="G8" s="58"/>
    </row>
    <row r="9" spans="1:7" ht="42" customHeight="1">
      <c r="A9" s="59" t="s">
        <v>10</v>
      </c>
      <c r="B9" s="33">
        <v>6094</v>
      </c>
      <c r="C9" s="60">
        <v>5732</v>
      </c>
      <c r="D9" s="61">
        <f t="shared" si="0"/>
        <v>94.1</v>
      </c>
      <c r="E9" s="35">
        <v>1973</v>
      </c>
      <c r="F9" s="62">
        <v>1983</v>
      </c>
      <c r="G9" s="63">
        <f aca="true" t="shared" si="1" ref="G9:G27">ROUND(F9/E9*100,1)</f>
        <v>100.5</v>
      </c>
    </row>
    <row r="10" spans="1:7" ht="39" customHeight="1">
      <c r="A10" s="22" t="s">
        <v>11</v>
      </c>
      <c r="B10" s="33">
        <v>982</v>
      </c>
      <c r="C10" s="60">
        <v>722</v>
      </c>
      <c r="D10" s="61">
        <f t="shared" si="0"/>
        <v>73.5</v>
      </c>
      <c r="E10" s="33">
        <v>272</v>
      </c>
      <c r="F10" s="62">
        <v>229</v>
      </c>
      <c r="G10" s="63">
        <f t="shared" si="1"/>
        <v>84.2</v>
      </c>
    </row>
    <row r="11" spans="1:11" s="53" customFormat="1" ht="28.5" customHeight="1">
      <c r="A11" s="22" t="s">
        <v>12</v>
      </c>
      <c r="B11" s="34">
        <v>5588</v>
      </c>
      <c r="C11" s="60">
        <v>5234</v>
      </c>
      <c r="D11" s="61">
        <f t="shared" si="0"/>
        <v>93.7</v>
      </c>
      <c r="E11" s="34">
        <v>1966</v>
      </c>
      <c r="F11" s="62">
        <v>2014</v>
      </c>
      <c r="G11" s="63">
        <f t="shared" si="1"/>
        <v>102.4</v>
      </c>
      <c r="K11" s="13"/>
    </row>
    <row r="12" spans="1:7" ht="42" customHeight="1">
      <c r="A12" s="22" t="s">
        <v>13</v>
      </c>
      <c r="B12" s="34">
        <v>828</v>
      </c>
      <c r="C12" s="60">
        <v>776</v>
      </c>
      <c r="D12" s="61">
        <f t="shared" si="0"/>
        <v>93.7</v>
      </c>
      <c r="E12" s="34">
        <v>159</v>
      </c>
      <c r="F12" s="62">
        <v>154</v>
      </c>
      <c r="G12" s="63">
        <f t="shared" si="1"/>
        <v>96.9</v>
      </c>
    </row>
    <row r="13" spans="1:7" ht="42" customHeight="1">
      <c r="A13" s="22" t="s">
        <v>14</v>
      </c>
      <c r="B13" s="34">
        <v>309</v>
      </c>
      <c r="C13" s="60">
        <v>306</v>
      </c>
      <c r="D13" s="61">
        <f t="shared" si="0"/>
        <v>99</v>
      </c>
      <c r="E13" s="34">
        <v>107</v>
      </c>
      <c r="F13" s="62">
        <v>105</v>
      </c>
      <c r="G13" s="63">
        <f t="shared" si="1"/>
        <v>98.1</v>
      </c>
    </row>
    <row r="14" spans="1:7" ht="30.75" customHeight="1">
      <c r="A14" s="22" t="s">
        <v>15</v>
      </c>
      <c r="B14" s="34">
        <v>632</v>
      </c>
      <c r="C14" s="60">
        <v>652</v>
      </c>
      <c r="D14" s="61">
        <f t="shared" si="0"/>
        <v>103.2</v>
      </c>
      <c r="E14" s="34">
        <v>195</v>
      </c>
      <c r="F14" s="62">
        <v>239</v>
      </c>
      <c r="G14" s="63">
        <f t="shared" si="1"/>
        <v>122.6</v>
      </c>
    </row>
    <row r="15" spans="1:7" ht="41.25" customHeight="1">
      <c r="A15" s="22" t="s">
        <v>16</v>
      </c>
      <c r="B15" s="34">
        <v>5618</v>
      </c>
      <c r="C15" s="60">
        <v>5272</v>
      </c>
      <c r="D15" s="61">
        <f t="shared" si="0"/>
        <v>93.8</v>
      </c>
      <c r="E15" s="34">
        <v>2046</v>
      </c>
      <c r="F15" s="62">
        <v>1979</v>
      </c>
      <c r="G15" s="63">
        <f t="shared" si="1"/>
        <v>96.7</v>
      </c>
    </row>
    <row r="16" spans="1:7" ht="41.25" customHeight="1">
      <c r="A16" s="22" t="s">
        <v>17</v>
      </c>
      <c r="B16" s="34">
        <v>1303</v>
      </c>
      <c r="C16" s="60">
        <v>1310</v>
      </c>
      <c r="D16" s="61">
        <f t="shared" si="0"/>
        <v>100.5</v>
      </c>
      <c r="E16" s="34">
        <v>493</v>
      </c>
      <c r="F16" s="62">
        <v>561</v>
      </c>
      <c r="G16" s="63">
        <f t="shared" si="1"/>
        <v>113.8</v>
      </c>
    </row>
    <row r="17" spans="1:7" ht="41.25" customHeight="1">
      <c r="A17" s="22" t="s">
        <v>18</v>
      </c>
      <c r="B17" s="34">
        <v>556</v>
      </c>
      <c r="C17" s="60">
        <v>630</v>
      </c>
      <c r="D17" s="61">
        <f t="shared" si="0"/>
        <v>113.3</v>
      </c>
      <c r="E17" s="34">
        <v>163</v>
      </c>
      <c r="F17" s="62">
        <v>221</v>
      </c>
      <c r="G17" s="63">
        <f t="shared" si="1"/>
        <v>135.6</v>
      </c>
    </row>
    <row r="18" spans="1:7" ht="28.5" customHeight="1">
      <c r="A18" s="22" t="s">
        <v>19</v>
      </c>
      <c r="B18" s="34">
        <v>344</v>
      </c>
      <c r="C18" s="60">
        <v>304</v>
      </c>
      <c r="D18" s="61">
        <f t="shared" si="0"/>
        <v>88.4</v>
      </c>
      <c r="E18" s="34">
        <v>91</v>
      </c>
      <c r="F18" s="62">
        <v>111</v>
      </c>
      <c r="G18" s="63">
        <f t="shared" si="1"/>
        <v>122</v>
      </c>
    </row>
    <row r="19" spans="1:7" ht="30.75" customHeight="1">
      <c r="A19" s="22" t="s">
        <v>20</v>
      </c>
      <c r="B19" s="34">
        <v>698</v>
      </c>
      <c r="C19" s="60">
        <v>552</v>
      </c>
      <c r="D19" s="61">
        <f t="shared" si="0"/>
        <v>79.1</v>
      </c>
      <c r="E19" s="34">
        <v>243</v>
      </c>
      <c r="F19" s="62">
        <v>194</v>
      </c>
      <c r="G19" s="63">
        <f t="shared" si="1"/>
        <v>79.8</v>
      </c>
    </row>
    <row r="20" spans="1:7" ht="30.75" customHeight="1">
      <c r="A20" s="22" t="s">
        <v>21</v>
      </c>
      <c r="B20" s="34">
        <v>281</v>
      </c>
      <c r="C20" s="60">
        <v>261</v>
      </c>
      <c r="D20" s="61">
        <f t="shared" si="0"/>
        <v>92.9</v>
      </c>
      <c r="E20" s="34">
        <v>103</v>
      </c>
      <c r="F20" s="62">
        <v>109</v>
      </c>
      <c r="G20" s="63">
        <f t="shared" si="1"/>
        <v>105.8</v>
      </c>
    </row>
    <row r="21" spans="1:7" ht="39" customHeight="1">
      <c r="A21" s="22" t="s">
        <v>22</v>
      </c>
      <c r="B21" s="34">
        <v>460</v>
      </c>
      <c r="C21" s="60">
        <v>440</v>
      </c>
      <c r="D21" s="61">
        <f t="shared" si="0"/>
        <v>95.7</v>
      </c>
      <c r="E21" s="34">
        <v>173</v>
      </c>
      <c r="F21" s="62">
        <v>155</v>
      </c>
      <c r="G21" s="63">
        <f t="shared" si="1"/>
        <v>89.6</v>
      </c>
    </row>
    <row r="22" spans="1:7" ht="39.75" customHeight="1">
      <c r="A22" s="22" t="s">
        <v>23</v>
      </c>
      <c r="B22" s="34">
        <v>655</v>
      </c>
      <c r="C22" s="60">
        <v>586</v>
      </c>
      <c r="D22" s="61">
        <f t="shared" si="0"/>
        <v>89.5</v>
      </c>
      <c r="E22" s="34">
        <v>219</v>
      </c>
      <c r="F22" s="62">
        <v>217</v>
      </c>
      <c r="G22" s="63">
        <f t="shared" si="1"/>
        <v>99.1</v>
      </c>
    </row>
    <row r="23" spans="1:7" ht="44.25" customHeight="1">
      <c r="A23" s="22" t="s">
        <v>24</v>
      </c>
      <c r="B23" s="34">
        <v>6920</v>
      </c>
      <c r="C23" s="60">
        <v>5652</v>
      </c>
      <c r="D23" s="61">
        <f t="shared" si="0"/>
        <v>81.7</v>
      </c>
      <c r="E23" s="34">
        <v>1935</v>
      </c>
      <c r="F23" s="62">
        <v>1882</v>
      </c>
      <c r="G23" s="63">
        <f t="shared" si="1"/>
        <v>97.3</v>
      </c>
    </row>
    <row r="24" spans="1:7" ht="31.5" customHeight="1">
      <c r="A24" s="22" t="s">
        <v>25</v>
      </c>
      <c r="B24" s="34">
        <v>848</v>
      </c>
      <c r="C24" s="60">
        <v>971</v>
      </c>
      <c r="D24" s="61">
        <f t="shared" si="0"/>
        <v>114.5</v>
      </c>
      <c r="E24" s="34">
        <v>284</v>
      </c>
      <c r="F24" s="62">
        <v>305</v>
      </c>
      <c r="G24" s="63">
        <f t="shared" si="1"/>
        <v>107.4</v>
      </c>
    </row>
    <row r="25" spans="1:7" ht="42" customHeight="1">
      <c r="A25" s="22" t="s">
        <v>26</v>
      </c>
      <c r="B25" s="34">
        <v>1514</v>
      </c>
      <c r="C25" s="60">
        <v>1675</v>
      </c>
      <c r="D25" s="61">
        <f t="shared" si="0"/>
        <v>110.6</v>
      </c>
      <c r="E25" s="34">
        <v>480</v>
      </c>
      <c r="F25" s="62">
        <v>672</v>
      </c>
      <c r="G25" s="63">
        <f t="shared" si="1"/>
        <v>140</v>
      </c>
    </row>
    <row r="26" spans="1:7" ht="42" customHeight="1">
      <c r="A26" s="22" t="s">
        <v>27</v>
      </c>
      <c r="B26" s="34">
        <v>197</v>
      </c>
      <c r="C26" s="60">
        <v>232</v>
      </c>
      <c r="D26" s="61">
        <f t="shared" si="0"/>
        <v>117.8</v>
      </c>
      <c r="E26" s="34">
        <v>75</v>
      </c>
      <c r="F26" s="62">
        <v>106</v>
      </c>
      <c r="G26" s="63">
        <f t="shared" si="1"/>
        <v>141.3</v>
      </c>
    </row>
    <row r="27" spans="1:7" ht="29.25" customHeight="1">
      <c r="A27" s="22" t="s">
        <v>28</v>
      </c>
      <c r="B27" s="34">
        <v>201</v>
      </c>
      <c r="C27" s="60">
        <v>210</v>
      </c>
      <c r="D27" s="61">
        <f t="shared" si="0"/>
        <v>104.5</v>
      </c>
      <c r="E27" s="34">
        <v>79</v>
      </c>
      <c r="F27" s="62">
        <v>84</v>
      </c>
      <c r="G27" s="63">
        <f t="shared" si="1"/>
        <v>106.3</v>
      </c>
    </row>
  </sheetData>
  <sheetProtection/>
  <mergeCells count="7">
    <mergeCell ref="A4:A5"/>
    <mergeCell ref="B4:C4"/>
    <mergeCell ref="D4:D5"/>
    <mergeCell ref="E4:F4"/>
    <mergeCell ref="G4:G5"/>
    <mergeCell ref="A1:G1"/>
    <mergeCell ref="A2:G2"/>
  </mergeCells>
  <printOptions horizontalCentered="1"/>
  <pageMargins left="0.3937007874015748" right="0" top="0.1968503937007874" bottom="0.1968503937007874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7"/>
  <sheetViews>
    <sheetView zoomScale="71" zoomScaleNormal="71"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48.8515625" style="4" customWidth="1"/>
    <col min="2" max="2" width="14.7109375" style="4" customWidth="1"/>
    <col min="3" max="3" width="14.57421875" style="4" customWidth="1"/>
    <col min="4" max="4" width="14.00390625" style="4" customWidth="1"/>
    <col min="5" max="5" width="14.7109375" style="4" customWidth="1"/>
    <col min="6" max="6" width="14.57421875" style="4" customWidth="1"/>
    <col min="7" max="7" width="14.00390625" style="4" customWidth="1"/>
    <col min="8" max="16384" width="8.8515625" style="4" customWidth="1"/>
  </cols>
  <sheetData>
    <row r="1" spans="1:7" s="1" customFormat="1" ht="19.5" customHeight="1">
      <c r="A1" s="175" t="s">
        <v>110</v>
      </c>
      <c r="B1" s="175"/>
      <c r="C1" s="175"/>
      <c r="D1" s="175"/>
      <c r="E1" s="175"/>
      <c r="F1" s="175"/>
      <c r="G1" s="175"/>
    </row>
    <row r="2" spans="1:7" s="1" customFormat="1" ht="19.5" customHeight="1">
      <c r="A2" s="140" t="s">
        <v>33</v>
      </c>
      <c r="B2" s="140"/>
      <c r="C2" s="140"/>
      <c r="D2" s="140"/>
      <c r="E2" s="140"/>
      <c r="F2" s="140"/>
      <c r="G2" s="140"/>
    </row>
    <row r="3" spans="1:7" s="2" customFormat="1" ht="32.25" customHeight="1">
      <c r="A3" s="149"/>
      <c r="B3" s="141" t="s">
        <v>229</v>
      </c>
      <c r="C3" s="141"/>
      <c r="D3" s="148" t="s">
        <v>31</v>
      </c>
      <c r="E3" s="143" t="s">
        <v>230</v>
      </c>
      <c r="F3" s="144"/>
      <c r="G3" s="148" t="s">
        <v>31</v>
      </c>
    </row>
    <row r="4" spans="1:7" s="2" customFormat="1" ht="27.75" customHeight="1">
      <c r="A4" s="149"/>
      <c r="B4" s="20" t="s">
        <v>131</v>
      </c>
      <c r="C4" s="20" t="s">
        <v>132</v>
      </c>
      <c r="D4" s="148"/>
      <c r="E4" s="20" t="s">
        <v>131</v>
      </c>
      <c r="F4" s="20" t="s">
        <v>133</v>
      </c>
      <c r="G4" s="148"/>
    </row>
    <row r="5" spans="1:7" s="2" customFormat="1" ht="34.5" customHeight="1">
      <c r="A5" s="17" t="s">
        <v>32</v>
      </c>
      <c r="B5" s="9">
        <f>SUM(B6:B14)</f>
        <v>40791</v>
      </c>
      <c r="C5" s="9">
        <f>SUM(C6:C14)</f>
        <v>37301</v>
      </c>
      <c r="D5" s="8">
        <f>ROUND(C5/B5*100,1)</f>
        <v>91.4</v>
      </c>
      <c r="E5" s="9">
        <f>SUM(E6:E14)</f>
        <v>13062</v>
      </c>
      <c r="F5" s="9">
        <f>SUM(F6:F14)</f>
        <v>13233</v>
      </c>
      <c r="G5" s="18">
        <f aca="true" t="shared" si="0" ref="G5:G14">ROUND(F5/E5*100,1)</f>
        <v>101.3</v>
      </c>
    </row>
    <row r="6" spans="1:7" s="3" customFormat="1" ht="45.75" customHeight="1">
      <c r="A6" s="19" t="s">
        <v>34</v>
      </c>
      <c r="B6" s="6">
        <v>5463</v>
      </c>
      <c r="C6" s="6">
        <v>4577</v>
      </c>
      <c r="D6" s="8">
        <f aca="true" t="shared" si="1" ref="D6:D14">ROUND(C6/B6*100,1)</f>
        <v>83.8</v>
      </c>
      <c r="E6" s="74">
        <v>1874</v>
      </c>
      <c r="F6" s="74">
        <v>1788</v>
      </c>
      <c r="G6" s="18">
        <f t="shared" si="0"/>
        <v>95.4</v>
      </c>
    </row>
    <row r="7" spans="1:7" s="3" customFormat="1" ht="30" customHeight="1">
      <c r="A7" s="19" t="s">
        <v>3</v>
      </c>
      <c r="B7" s="6">
        <v>2877</v>
      </c>
      <c r="C7" s="6">
        <v>2668</v>
      </c>
      <c r="D7" s="8">
        <f t="shared" si="1"/>
        <v>92.7</v>
      </c>
      <c r="E7" s="74">
        <v>940</v>
      </c>
      <c r="F7" s="74">
        <v>1007</v>
      </c>
      <c r="G7" s="18">
        <f t="shared" si="0"/>
        <v>107.1</v>
      </c>
    </row>
    <row r="8" spans="1:7" ht="33" customHeight="1">
      <c r="A8" s="19" t="s">
        <v>2</v>
      </c>
      <c r="B8" s="10">
        <v>3787</v>
      </c>
      <c r="C8" s="6">
        <v>3451</v>
      </c>
      <c r="D8" s="8">
        <f t="shared" si="1"/>
        <v>91.1</v>
      </c>
      <c r="E8" s="74">
        <v>1225</v>
      </c>
      <c r="F8" s="74">
        <v>1234</v>
      </c>
      <c r="G8" s="18">
        <f t="shared" si="0"/>
        <v>100.7</v>
      </c>
    </row>
    <row r="9" spans="1:7" ht="28.5" customHeight="1">
      <c r="A9" s="19" t="s">
        <v>1</v>
      </c>
      <c r="B9" s="10">
        <v>2163</v>
      </c>
      <c r="C9" s="6">
        <v>2042</v>
      </c>
      <c r="D9" s="8">
        <f t="shared" si="1"/>
        <v>94.4</v>
      </c>
      <c r="E9" s="74">
        <v>808</v>
      </c>
      <c r="F9" s="74">
        <v>833</v>
      </c>
      <c r="G9" s="18">
        <f t="shared" si="0"/>
        <v>103.1</v>
      </c>
    </row>
    <row r="10" spans="1:7" s="5" customFormat="1" ht="31.5" customHeight="1">
      <c r="A10" s="19" t="s">
        <v>5</v>
      </c>
      <c r="B10" s="10">
        <v>6057</v>
      </c>
      <c r="C10" s="6">
        <v>5836</v>
      </c>
      <c r="D10" s="8">
        <f t="shared" si="1"/>
        <v>96.4</v>
      </c>
      <c r="E10" s="74">
        <v>2136</v>
      </c>
      <c r="F10" s="74">
        <v>2245</v>
      </c>
      <c r="G10" s="18">
        <f t="shared" si="0"/>
        <v>105.1</v>
      </c>
    </row>
    <row r="11" spans="1:7" ht="51.75" customHeight="1">
      <c r="A11" s="19" t="s">
        <v>30</v>
      </c>
      <c r="B11" s="10">
        <v>2092</v>
      </c>
      <c r="C11" s="6">
        <v>1835</v>
      </c>
      <c r="D11" s="8">
        <f t="shared" si="1"/>
        <v>87.7</v>
      </c>
      <c r="E11" s="74">
        <v>805</v>
      </c>
      <c r="F11" s="74">
        <v>697</v>
      </c>
      <c r="G11" s="18">
        <f t="shared" si="0"/>
        <v>86.6</v>
      </c>
    </row>
    <row r="12" spans="1:7" ht="30.75" customHeight="1">
      <c r="A12" s="19" t="s">
        <v>6</v>
      </c>
      <c r="B12" s="10">
        <v>3787</v>
      </c>
      <c r="C12" s="6">
        <v>3237</v>
      </c>
      <c r="D12" s="8">
        <f t="shared" si="1"/>
        <v>85.5</v>
      </c>
      <c r="E12" s="74">
        <v>1169</v>
      </c>
      <c r="F12" s="74">
        <v>1180</v>
      </c>
      <c r="G12" s="18">
        <f t="shared" si="0"/>
        <v>100.9</v>
      </c>
    </row>
    <row r="13" spans="1:7" ht="66.75" customHeight="1">
      <c r="A13" s="19" t="s">
        <v>7</v>
      </c>
      <c r="B13" s="10">
        <v>7161</v>
      </c>
      <c r="C13" s="6">
        <v>6718</v>
      </c>
      <c r="D13" s="8">
        <f t="shared" si="1"/>
        <v>93.8</v>
      </c>
      <c r="E13" s="74">
        <v>1553</v>
      </c>
      <c r="F13" s="74">
        <v>1777</v>
      </c>
      <c r="G13" s="18">
        <f t="shared" si="0"/>
        <v>114.4</v>
      </c>
    </row>
    <row r="14" spans="1:7" ht="42.75" customHeight="1">
      <c r="A14" s="19" t="s">
        <v>36</v>
      </c>
      <c r="B14" s="10">
        <v>7404</v>
      </c>
      <c r="C14" s="6">
        <v>6937</v>
      </c>
      <c r="D14" s="8">
        <f t="shared" si="1"/>
        <v>93.7</v>
      </c>
      <c r="E14" s="74">
        <v>2552</v>
      </c>
      <c r="F14" s="74">
        <v>2472</v>
      </c>
      <c r="G14" s="18">
        <f t="shared" si="0"/>
        <v>96.9</v>
      </c>
    </row>
    <row r="15" ht="12.75">
      <c r="B15" s="7"/>
    </row>
    <row r="16" ht="12.75">
      <c r="B16" s="7"/>
    </row>
    <row r="17" ht="12.75">
      <c r="B17" s="7"/>
    </row>
  </sheetData>
  <sheetProtection/>
  <mergeCells count="7">
    <mergeCell ref="A1:G1"/>
    <mergeCell ref="A2:G2"/>
    <mergeCell ref="A3:A4"/>
    <mergeCell ref="B3:C3"/>
    <mergeCell ref="D3:D4"/>
    <mergeCell ref="E3:F3"/>
    <mergeCell ref="G3:G4"/>
  </mergeCells>
  <printOptions horizontalCentered="1"/>
  <pageMargins left="0" right="0" top="0.5905511811023623" bottom="0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30"/>
  <sheetViews>
    <sheetView zoomScale="65" zoomScaleNormal="6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13" customWidth="1"/>
    <col min="2" max="2" width="13.57421875" style="13" customWidth="1"/>
    <col min="3" max="3" width="16.140625" style="13" customWidth="1"/>
    <col min="4" max="4" width="15.57421875" style="13" customWidth="1"/>
    <col min="5" max="16384" width="8.8515625" style="13" customWidth="1"/>
  </cols>
  <sheetData>
    <row r="1" spans="1:4" s="14" customFormat="1" ht="40.5" customHeight="1">
      <c r="A1" s="177" t="s">
        <v>231</v>
      </c>
      <c r="B1" s="177"/>
      <c r="C1" s="177"/>
      <c r="D1" s="177"/>
    </row>
    <row r="2" spans="1:4" s="14" customFormat="1" ht="19.5" customHeight="1">
      <c r="A2" s="178" t="s">
        <v>8</v>
      </c>
      <c r="B2" s="178"/>
      <c r="C2" s="178"/>
      <c r="D2" s="178"/>
    </row>
    <row r="3" spans="1:4" s="15" customFormat="1" ht="12" customHeight="1">
      <c r="A3" s="66"/>
      <c r="B3" s="66"/>
      <c r="C3" s="66"/>
      <c r="D3" s="66"/>
    </row>
    <row r="4" spans="1:4" s="15" customFormat="1" ht="20.25" customHeight="1">
      <c r="A4" s="179"/>
      <c r="B4" s="180" t="s">
        <v>39</v>
      </c>
      <c r="C4" s="181" t="s">
        <v>40</v>
      </c>
      <c r="D4" s="182" t="s">
        <v>88</v>
      </c>
    </row>
    <row r="5" spans="1:4" s="15" customFormat="1" ht="59.25" customHeight="1">
      <c r="A5" s="179"/>
      <c r="B5" s="180"/>
      <c r="C5" s="181"/>
      <c r="D5" s="182"/>
    </row>
    <row r="6" spans="1:4" s="69" customFormat="1" ht="34.5" customHeight="1">
      <c r="A6" s="37" t="s">
        <v>32</v>
      </c>
      <c r="B6" s="67">
        <f>SUM(B9:B27)</f>
        <v>3339</v>
      </c>
      <c r="C6" s="68">
        <f>' 7 '!F6</f>
        <v>13233</v>
      </c>
      <c r="D6" s="12">
        <f>C6/B6</f>
        <v>3.963162623539982</v>
      </c>
    </row>
    <row r="7" spans="1:4" s="69" customFormat="1" ht="24.75" customHeight="1">
      <c r="A7" s="65" t="s">
        <v>38</v>
      </c>
      <c r="B7" s="70" t="s">
        <v>41</v>
      </c>
      <c r="C7" s="68">
        <f>SUM(C9:C27)</f>
        <v>11320</v>
      </c>
      <c r="D7" s="12"/>
    </row>
    <row r="8" spans="1:4" s="69" customFormat="1" ht="31.5" customHeight="1">
      <c r="A8" s="71" t="s">
        <v>9</v>
      </c>
      <c r="B8" s="70"/>
      <c r="C8" s="72"/>
      <c r="D8" s="12"/>
    </row>
    <row r="9" spans="1:4" ht="37.5" customHeight="1">
      <c r="A9" s="22" t="s">
        <v>10</v>
      </c>
      <c r="B9" s="73">
        <f>1!F7</f>
        <v>172</v>
      </c>
      <c r="C9" s="73">
        <f>' 7 '!F9</f>
        <v>1983</v>
      </c>
      <c r="D9" s="12">
        <f aca="true" t="shared" si="0" ref="D9:D27">C9/B9</f>
        <v>11.529069767441861</v>
      </c>
    </row>
    <row r="10" spans="1:4" ht="35.25" customHeight="1">
      <c r="A10" s="22" t="s">
        <v>11</v>
      </c>
      <c r="B10" s="73">
        <f>1!F8</f>
        <v>214</v>
      </c>
      <c r="C10" s="73">
        <f>' 7 '!F10</f>
        <v>229</v>
      </c>
      <c r="D10" s="12">
        <f t="shared" si="0"/>
        <v>1.0700934579439252</v>
      </c>
    </row>
    <row r="11" spans="1:4" s="53" customFormat="1" ht="20.25" customHeight="1">
      <c r="A11" s="22" t="s">
        <v>12</v>
      </c>
      <c r="B11" s="73">
        <f>1!F9</f>
        <v>879</v>
      </c>
      <c r="C11" s="73">
        <f>' 7 '!F11</f>
        <v>2014</v>
      </c>
      <c r="D11" s="12">
        <f t="shared" si="0"/>
        <v>2.291240045506257</v>
      </c>
    </row>
    <row r="12" spans="1:4" ht="36" customHeight="1">
      <c r="A12" s="22" t="s">
        <v>13</v>
      </c>
      <c r="B12" s="73">
        <f>1!F10</f>
        <v>60</v>
      </c>
      <c r="C12" s="73">
        <f>' 7 '!F12</f>
        <v>154</v>
      </c>
      <c r="D12" s="12">
        <f t="shared" si="0"/>
        <v>2.566666666666667</v>
      </c>
    </row>
    <row r="13" spans="1:4" ht="34.5" customHeight="1">
      <c r="A13" s="22" t="s">
        <v>14</v>
      </c>
      <c r="B13" s="73">
        <f>1!F11</f>
        <v>46</v>
      </c>
      <c r="C13" s="73">
        <f>' 7 '!F13</f>
        <v>105</v>
      </c>
      <c r="D13" s="12">
        <f t="shared" si="0"/>
        <v>2.282608695652174</v>
      </c>
    </row>
    <row r="14" spans="1:4" ht="19.5" customHeight="1">
      <c r="A14" s="22" t="s">
        <v>15</v>
      </c>
      <c r="B14" s="73">
        <f>1!F12</f>
        <v>123</v>
      </c>
      <c r="C14" s="73">
        <f>' 7 '!F14</f>
        <v>239</v>
      </c>
      <c r="D14" s="12">
        <f t="shared" si="0"/>
        <v>1.943089430894309</v>
      </c>
    </row>
    <row r="15" spans="1:4" ht="38.25" customHeight="1">
      <c r="A15" s="22" t="s">
        <v>16</v>
      </c>
      <c r="B15" s="73">
        <f>1!F13</f>
        <v>639</v>
      </c>
      <c r="C15" s="73">
        <f>' 7 '!F15</f>
        <v>1979</v>
      </c>
      <c r="D15" s="12">
        <f t="shared" si="0"/>
        <v>3.0970266040688577</v>
      </c>
    </row>
    <row r="16" spans="1:4" ht="34.5" customHeight="1">
      <c r="A16" s="22" t="s">
        <v>17</v>
      </c>
      <c r="B16" s="73">
        <f>1!F14</f>
        <v>205</v>
      </c>
      <c r="C16" s="73">
        <f>' 7 '!F16</f>
        <v>561</v>
      </c>
      <c r="D16" s="12">
        <f t="shared" si="0"/>
        <v>2.7365853658536587</v>
      </c>
    </row>
    <row r="17" spans="1:4" ht="35.25" customHeight="1">
      <c r="A17" s="22" t="s">
        <v>18</v>
      </c>
      <c r="B17" s="73">
        <f>1!F15</f>
        <v>110</v>
      </c>
      <c r="C17" s="73">
        <f>' 7 '!F17</f>
        <v>221</v>
      </c>
      <c r="D17" s="12">
        <f t="shared" si="0"/>
        <v>2.0090909090909093</v>
      </c>
    </row>
    <row r="18" spans="1:4" ht="24" customHeight="1">
      <c r="A18" s="22" t="s">
        <v>19</v>
      </c>
      <c r="B18" s="73">
        <f>1!F16</f>
        <v>35</v>
      </c>
      <c r="C18" s="73">
        <f>' 7 '!F18</f>
        <v>111</v>
      </c>
      <c r="D18" s="12">
        <f t="shared" si="0"/>
        <v>3.1714285714285713</v>
      </c>
    </row>
    <row r="19" spans="1:4" ht="17.25" customHeight="1">
      <c r="A19" s="22" t="s">
        <v>20</v>
      </c>
      <c r="B19" s="73">
        <f>1!F17</f>
        <v>23</v>
      </c>
      <c r="C19" s="73">
        <f>' 7 '!F19</f>
        <v>194</v>
      </c>
      <c r="D19" s="12">
        <f t="shared" si="0"/>
        <v>8.434782608695652</v>
      </c>
    </row>
    <row r="20" spans="1:4" ht="18" customHeight="1">
      <c r="A20" s="22" t="s">
        <v>21</v>
      </c>
      <c r="B20" s="73">
        <f>1!F18</f>
        <v>25</v>
      </c>
      <c r="C20" s="73">
        <f>' 7 '!F20</f>
        <v>109</v>
      </c>
      <c r="D20" s="12">
        <f t="shared" si="0"/>
        <v>4.36</v>
      </c>
    </row>
    <row r="21" spans="1:4" ht="32.25" customHeight="1">
      <c r="A21" s="22" t="s">
        <v>22</v>
      </c>
      <c r="B21" s="73">
        <f>1!F19</f>
        <v>25</v>
      </c>
      <c r="C21" s="73">
        <f>' 7 '!F21</f>
        <v>155</v>
      </c>
      <c r="D21" s="12">
        <f t="shared" si="0"/>
        <v>6.2</v>
      </c>
    </row>
    <row r="22" spans="1:4" ht="35.25" customHeight="1">
      <c r="A22" s="22" t="s">
        <v>23</v>
      </c>
      <c r="B22" s="73">
        <f>1!F20</f>
        <v>61</v>
      </c>
      <c r="C22" s="73">
        <f>' 7 '!F22</f>
        <v>217</v>
      </c>
      <c r="D22" s="12">
        <f t="shared" si="0"/>
        <v>3.557377049180328</v>
      </c>
    </row>
    <row r="23" spans="1:4" ht="33" customHeight="1">
      <c r="A23" s="22" t="s">
        <v>24</v>
      </c>
      <c r="B23" s="73">
        <f>1!F21</f>
        <v>303</v>
      </c>
      <c r="C23" s="73">
        <f>' 7 '!F23</f>
        <v>1882</v>
      </c>
      <c r="D23" s="12">
        <f t="shared" si="0"/>
        <v>6.211221122112211</v>
      </c>
    </row>
    <row r="24" spans="1:4" ht="19.5" customHeight="1">
      <c r="A24" s="22" t="s">
        <v>25</v>
      </c>
      <c r="B24" s="73">
        <f>1!F22</f>
        <v>220</v>
      </c>
      <c r="C24" s="73">
        <f>' 7 '!F24</f>
        <v>305</v>
      </c>
      <c r="D24" s="12">
        <f t="shared" si="0"/>
        <v>1.3863636363636365</v>
      </c>
    </row>
    <row r="25" spans="1:4" ht="30.75" customHeight="1">
      <c r="A25" s="22" t="s">
        <v>26</v>
      </c>
      <c r="B25" s="73">
        <f>1!F23</f>
        <v>135</v>
      </c>
      <c r="C25" s="73">
        <f>' 7 '!F25</f>
        <v>672</v>
      </c>
      <c r="D25" s="12">
        <f t="shared" si="0"/>
        <v>4.977777777777778</v>
      </c>
    </row>
    <row r="26" spans="1:4" ht="30.75" customHeight="1">
      <c r="A26" s="22" t="s">
        <v>27</v>
      </c>
      <c r="B26" s="73">
        <f>1!F24</f>
        <v>27</v>
      </c>
      <c r="C26" s="73">
        <f>' 7 '!F26</f>
        <v>106</v>
      </c>
      <c r="D26" s="12">
        <f t="shared" si="0"/>
        <v>3.925925925925926</v>
      </c>
    </row>
    <row r="27" spans="1:4" ht="22.5" customHeight="1">
      <c r="A27" s="22" t="s">
        <v>28</v>
      </c>
      <c r="B27" s="73">
        <f>1!F25</f>
        <v>37</v>
      </c>
      <c r="C27" s="73">
        <f>' 7 '!F27</f>
        <v>84</v>
      </c>
      <c r="D27" s="12">
        <f t="shared" si="0"/>
        <v>2.27027027027027</v>
      </c>
    </row>
    <row r="28" spans="1:4" ht="21.75" customHeight="1">
      <c r="A28" s="176"/>
      <c r="B28" s="176"/>
      <c r="C28" s="16"/>
      <c r="D28" s="1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2018-12-14T13:39:12Z</dcterms:modified>
  <cp:category/>
  <cp:version/>
  <cp:contentType/>
  <cp:contentStatus/>
</cp:coreProperties>
</file>