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80" yWindow="1635" windowWidth="11160" windowHeight="7110" activeTab="0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" sheetId="6" r:id="rId6"/>
    <sheet name=" 7 " sheetId="7" r:id="rId7"/>
    <sheet name="8 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5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5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' 7 '!#REF!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5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5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5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5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'[2]Sheet3'!$A$3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5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5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5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5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5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5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'!#REF!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'!$4:$7</definedName>
    <definedName name="_xlnm.Print_Titles" localSheetId="3">'4 '!$3:$6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'!$A$1:$G$27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 '!$A$1:$G$57</definedName>
    <definedName name="_xlnm.Print_Area" localSheetId="3">'4 '!$A$1:$F$135</definedName>
    <definedName name="_xlnm.Print_Area" localSheetId="4">'5 '!$A$1:$C$52</definedName>
    <definedName name="_xlnm.Print_Area" localSheetId="5">'6'!$A$1:$B$85</definedName>
    <definedName name="_xlnm.Print_Area" localSheetId="7">'8 '!$A$1:$G$14</definedName>
    <definedName name="_xlnm.Print_Area" localSheetId="8">'9'!$A$1:$D$27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5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'[6]Sheet3'!$A$2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<sst xmlns="http://schemas.openxmlformats.org/spreadsheetml/2006/main" count="485" uniqueCount="273">
  <si>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</si>
  <si>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</si>
  <si>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</si>
  <si>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</si>
  <si>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</si>
  <si>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</si>
  <si>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</si>
  <si>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</si>
  <si>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</si>
  <si>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</si>
  <si>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</si>
  <si>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</si>
  <si>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</si>
  <si>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</si>
  <si>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</si>
  <si>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</si>
  <si>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</si>
  <si>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</si>
  <si>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</si>
  <si>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</si>
  <si>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</si>
  <si>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</si>
  <si>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</si>
  <si>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</si>
  <si>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</si>
  <si>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</si>
  <si>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</si>
  <si>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</si>
  <si>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</si>
  <si>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</si>
  <si>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</si>
  <si>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</si>
  <si>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</si>
  <si>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</si>
  <si>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</si>
  <si>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</si>
  <si>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</si>
  <si>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</si>
  <si>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</si>
  <si>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</si>
  <si>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</si>
  <si>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</si>
  <si>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</si>
  <si>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</si>
  <si>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</si>
  <si>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</si>
  <si>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</si>
  <si>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</si>
  <si>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</si>
  <si>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</si>
  <si>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</si>
  <si>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</si>
  <si>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</si>
  <si>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</si>
  <si>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</si>
  <si>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</si>
  <si>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продавець-консультант</t>
  </si>
  <si>
    <t xml:space="preserve"> сторож</t>
  </si>
  <si>
    <t xml:space="preserve"> швачка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</si>
  <si>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</si>
  <si>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</si>
  <si>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</si>
  <si>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комірник</t>
  </si>
  <si>
    <t xml:space="preserve"> касир торговельного залу</t>
  </si>
  <si>
    <t xml:space="preserve"> вихователь</t>
  </si>
  <si>
    <t xml:space="preserve"> офіціант</t>
  </si>
  <si>
    <t xml:space="preserve"> адміністратор</t>
  </si>
  <si>
    <t xml:space="preserve"> економіст</t>
  </si>
  <si>
    <t xml:space="preserve"> кухонний робітник</t>
  </si>
  <si>
    <t xml:space="preserve"> слюсар-сантехнік</t>
  </si>
  <si>
    <t xml:space="preserve"> бармен</t>
  </si>
  <si>
    <t xml:space="preserve"> оператор заправних станцій</t>
  </si>
  <si>
    <t xml:space="preserve"> токар</t>
  </si>
  <si>
    <t xml:space="preserve"> інженер</t>
  </si>
  <si>
    <t xml:space="preserve"> прибиральник територій</t>
  </si>
  <si>
    <t xml:space="preserve"> головний бухгалтер</t>
  </si>
  <si>
    <t xml:space="preserve"> прибиральник виробничих приміщень</t>
  </si>
  <si>
    <t xml:space="preserve"> (за розділами професій)</t>
  </si>
  <si>
    <t xml:space="preserve"> сестра медична</t>
  </si>
  <si>
    <t xml:space="preserve"> фахівець</t>
  </si>
  <si>
    <t xml:space="preserve"> фармацевт</t>
  </si>
  <si>
    <t xml:space="preserve"> експедитор</t>
  </si>
  <si>
    <t xml:space="preserve"> електрик дільниці</t>
  </si>
  <si>
    <t xml:space="preserve"> механік</t>
  </si>
  <si>
    <t xml:space="preserve"> інспектор з кадрів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</si>
  <si>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</si>
  <si>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</si>
  <si>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Середній розмір запропонованої заробітної плати, грн.</t>
  </si>
  <si>
    <t>землероб</t>
  </si>
  <si>
    <t>Кількість вакансій, зареєстрованих в державній службі зайнятості</t>
  </si>
  <si>
    <t>Кількість претендентів                              на 1 вакансію, осіб</t>
  </si>
  <si>
    <t xml:space="preserve"> машиніст (кочегар) котельної</t>
  </si>
  <si>
    <t xml:space="preserve"> робітник з комплексного обслуговування й ремонту будинків</t>
  </si>
  <si>
    <t xml:space="preserve"> електрогазозварник</t>
  </si>
  <si>
    <t xml:space="preserve"> слюсар з ремонту колісних транспортних засобів</t>
  </si>
  <si>
    <t xml:space="preserve"> майстер</t>
  </si>
  <si>
    <t xml:space="preserve"> керівник гуртка</t>
  </si>
  <si>
    <t xml:space="preserve"> юрисконсульт</t>
  </si>
  <si>
    <t xml:space="preserve"> державний виконавець</t>
  </si>
  <si>
    <t xml:space="preserve"> діловод</t>
  </si>
  <si>
    <t xml:space="preserve"> начальник відділу</t>
  </si>
  <si>
    <t xml:space="preserve"> листоноша (поштар)</t>
  </si>
  <si>
    <t xml:space="preserve"> соціальний робітник</t>
  </si>
  <si>
    <t xml:space="preserve"> лісоруб</t>
  </si>
  <si>
    <t xml:space="preserve"> верстатник деревообробних верстатів</t>
  </si>
  <si>
    <t xml:space="preserve"> слюсар з механоскладальних робіт</t>
  </si>
  <si>
    <t xml:space="preserve"> столяр</t>
  </si>
  <si>
    <t xml:space="preserve"> маляр</t>
  </si>
  <si>
    <t xml:space="preserve"> водій навантажувача</t>
  </si>
  <si>
    <t xml:space="preserve"> машиніст екскаватора</t>
  </si>
  <si>
    <t xml:space="preserve"> комплектувальник проводів</t>
  </si>
  <si>
    <t>Кількість осіб, які мали статус безробітного</t>
  </si>
  <si>
    <t xml:space="preserve">Кількість осіб, які мали статус безробітного </t>
  </si>
  <si>
    <t xml:space="preserve"> складальник верху взуття</t>
  </si>
  <si>
    <t xml:space="preserve"> менеджер (управитель) із збуту</t>
  </si>
  <si>
    <t xml:space="preserve"> фрезерувальник каменю</t>
  </si>
  <si>
    <t xml:space="preserve"> молодша медична сестра (санітарка, санітарка-прибиральниця, санітарка-буфетниця та ін.)</t>
  </si>
  <si>
    <t xml:space="preserve"> начальник відділу поштового зв'язку</t>
  </si>
  <si>
    <t xml:space="preserve"> інспектор (пенітенціарна система)</t>
  </si>
  <si>
    <t xml:space="preserve"> рамник</t>
  </si>
  <si>
    <t xml:space="preserve"> складальник взуття</t>
  </si>
  <si>
    <t xml:space="preserve"> оператор виробничої дільниці</t>
  </si>
  <si>
    <t>водій тролейбуса</t>
  </si>
  <si>
    <t>електрозварник на автоматичних та напівавтоматичних машинах</t>
  </si>
  <si>
    <t>токар-карусельник</t>
  </si>
  <si>
    <t>начальник управління</t>
  </si>
  <si>
    <t>технолог</t>
  </si>
  <si>
    <t>енергетик</t>
  </si>
  <si>
    <t>шеф-кухар</t>
  </si>
  <si>
    <r>
      <t xml:space="preserve">Середній розмір запропонованої заробітної плати, </t>
    </r>
    <r>
      <rPr>
        <i/>
        <sz val="14"/>
        <rFont val="Times New Roman"/>
        <family val="1"/>
      </rPr>
      <t>(грн.)</t>
    </r>
  </si>
  <si>
    <t xml:space="preserve"> начальник відділення зв'язку</t>
  </si>
  <si>
    <t xml:space="preserve"> дорожній робітник.</t>
  </si>
  <si>
    <t>формувальник ручного формування</t>
  </si>
  <si>
    <t>інженер з механізації та автоматизації виробничих процесів</t>
  </si>
  <si>
    <t>зоотехнік</t>
  </si>
  <si>
    <t>укладальник-пакувальник</t>
  </si>
  <si>
    <t xml:space="preserve"> перукар (перукар - модельєр)</t>
  </si>
  <si>
    <t xml:space="preserve"> помічник вихователя</t>
  </si>
  <si>
    <t>2018 р.</t>
  </si>
  <si>
    <t xml:space="preserve"> заступник директора</t>
  </si>
  <si>
    <t xml:space="preserve"> завідувач складу</t>
  </si>
  <si>
    <t xml:space="preserve"> менеджер (управитель)</t>
  </si>
  <si>
    <t xml:space="preserve"> доцент</t>
  </si>
  <si>
    <t xml:space="preserve"> оператор поштового зв'язку</t>
  </si>
  <si>
    <t xml:space="preserve"> сортувальник матеріалів та виробів з деревини</t>
  </si>
  <si>
    <t xml:space="preserve"> шліфувальник-полірувальник виробів з каменю</t>
  </si>
  <si>
    <t xml:space="preserve"> оператор котельні</t>
  </si>
  <si>
    <t xml:space="preserve"> робітник з благоустрою</t>
  </si>
  <si>
    <t xml:space="preserve"> поліцейський (інспектор) патрульної служби</t>
  </si>
  <si>
    <t xml:space="preserve"> помічник чергового</t>
  </si>
  <si>
    <t xml:space="preserve"> робітник на лісокультурних (лісогосподарських) роботах</t>
  </si>
  <si>
    <t xml:space="preserve"> електрозварник ручного зварювання</t>
  </si>
  <si>
    <t>механік</t>
  </si>
  <si>
    <t xml:space="preserve"> 2019 р.</t>
  </si>
  <si>
    <t>2019 р.</t>
  </si>
  <si>
    <t xml:space="preserve">     </t>
  </si>
  <si>
    <t xml:space="preserve"> контролер газового господарства</t>
  </si>
  <si>
    <t xml:space="preserve"> контролер енергонагляду</t>
  </si>
  <si>
    <t xml:space="preserve"> завідувач господарства</t>
  </si>
  <si>
    <t xml:space="preserve"> директор (начальник, інший керівник) підприємства</t>
  </si>
  <si>
    <t xml:space="preserve"> викладач (методи навчання)</t>
  </si>
  <si>
    <t xml:space="preserve"> практичний психолог</t>
  </si>
  <si>
    <t xml:space="preserve"> соціальний працівник</t>
  </si>
  <si>
    <t xml:space="preserve"> вчитель-логопед</t>
  </si>
  <si>
    <t xml:space="preserve"> представник торговельний</t>
  </si>
  <si>
    <t xml:space="preserve"> касир (на підприємстві, в установі, організації)</t>
  </si>
  <si>
    <t xml:space="preserve"> молодша медична сестра з догляду за хворими</t>
  </si>
  <si>
    <t xml:space="preserve"> пекар</t>
  </si>
  <si>
    <t xml:space="preserve"> завантажувач-вивантажувач</t>
  </si>
  <si>
    <t>голова районної державної адміністрації</t>
  </si>
  <si>
    <t>маркшейдер</t>
  </si>
  <si>
    <t>головний агроном</t>
  </si>
  <si>
    <t>оператор автоматичних та напівавтоматичнихліній верстатів та установок</t>
  </si>
  <si>
    <t>рихтувальник кузовів</t>
  </si>
  <si>
    <t>монтажник устаткування котельних установок</t>
  </si>
  <si>
    <t>закрійник</t>
  </si>
  <si>
    <t>мийник-прибиральник рухомого складу</t>
  </si>
  <si>
    <t>коваль на молотах і пресах</t>
  </si>
  <si>
    <t>економіст з фінансової роботи</t>
  </si>
  <si>
    <t>скловар</t>
  </si>
  <si>
    <t>машиніст дробильних машин</t>
  </si>
  <si>
    <t>машиніст підіймача</t>
  </si>
  <si>
    <t>інженер-технолог</t>
  </si>
  <si>
    <t>електромонтажник-налагоджувальник</t>
  </si>
  <si>
    <t>токар-розточувальник</t>
  </si>
  <si>
    <t>представник торговельний</t>
  </si>
  <si>
    <t>оператор склоформувальних машин</t>
  </si>
  <si>
    <t>інженер-програміст</t>
  </si>
  <si>
    <t>слюсар із складання металевих конструкцій</t>
  </si>
  <si>
    <t>оператор свинарських комплексів і механізованих ферм</t>
  </si>
  <si>
    <t>водій трамвая</t>
  </si>
  <si>
    <t>майстер дільниці</t>
  </si>
  <si>
    <t>інженер-конструктор</t>
  </si>
  <si>
    <t>інженер</t>
  </si>
  <si>
    <t>електрик цеху</t>
  </si>
  <si>
    <t>черговий пульта керування</t>
  </si>
  <si>
    <t>чистильник</t>
  </si>
  <si>
    <t>директор фінансовий</t>
  </si>
  <si>
    <t>кошторисник</t>
  </si>
  <si>
    <t>технік-лаборант</t>
  </si>
  <si>
    <t>технік-механік сільськогосподарського (лісогосподарського) виробництва</t>
  </si>
  <si>
    <t>інженер-проектувальник (цивільне будівництво)</t>
  </si>
  <si>
    <t>оператор інформаційно-комунікаційних мереж</t>
  </si>
  <si>
    <t>кондуктор громадського транспорту</t>
  </si>
  <si>
    <t>січень-березень</t>
  </si>
  <si>
    <t>станом на 1 квітня</t>
  </si>
  <si>
    <t>Кількість вакансій та чисельність безробітних                                                  станом на 1 квітня 2019 року</t>
  </si>
  <si>
    <t>Кількість вакансій та чисельність безробітних за професіними групами                                   станом на 1 квітня 2019 року</t>
  </si>
  <si>
    <t>Професії, по яких середній розмір запропонованої  заробітної  плати є найбільшим, станом на 01.04.2019 року</t>
  </si>
  <si>
    <t>майстер контрольний (дільниці, цеху)</t>
  </si>
  <si>
    <t>інженер з проектно-кошторисної роботи</t>
  </si>
  <si>
    <t>машиніст дробильно-навантажувального агрегата</t>
  </si>
  <si>
    <t>начальник відділу технічного контролю</t>
  </si>
  <si>
    <t>наждачник</t>
  </si>
  <si>
    <t>оператор розкрійного устаткування</t>
  </si>
  <si>
    <t>машиніст дробильних установок (помел зернових та прянощів)</t>
  </si>
  <si>
    <t>слюсар з ремонту технологічних установок</t>
  </si>
  <si>
    <t>слюсар з контрольно-вимірювальних приладів та автоматики (електромеханіка)</t>
  </si>
  <si>
    <t>слюсар з механоскладальних робіт</t>
  </si>
  <si>
    <t>слюсар з ремонту агрегатів</t>
  </si>
  <si>
    <t>оператор верстатів з програмним керуванням</t>
  </si>
  <si>
    <t>набивальник виробів</t>
  </si>
  <si>
    <t>начальник зміни (промисловість)</t>
  </si>
  <si>
    <t>слюсар з ремонту рухомого складу</t>
  </si>
  <si>
    <t>начальник цеху</t>
  </si>
  <si>
    <t>начальник відділення</t>
  </si>
  <si>
    <t>Професії, по яких кількість  вакансій є найбільшою у січні-березні 2019 року</t>
  </si>
  <si>
    <t>станом на 01.04.2019 року</t>
  </si>
  <si>
    <t xml:space="preserve"> спеціаліст державної служби (місцевого самоврядування)</t>
  </si>
  <si>
    <t>вчитель закладу загальної середньої освіти</t>
  </si>
  <si>
    <t>Професії, по яких кількість  вакансій є найбільшою                                      у січні-березні 2019 року</t>
  </si>
  <si>
    <t xml:space="preserve"> менеджер (управитель) з постачання</t>
  </si>
  <si>
    <t xml:space="preserve"> інженер з охорони праці</t>
  </si>
  <si>
    <t xml:space="preserve"> агроном</t>
  </si>
  <si>
    <t xml:space="preserve"> лікар</t>
  </si>
  <si>
    <t xml:space="preserve"> вчитель закладу загальної середньої освіти</t>
  </si>
  <si>
    <t xml:space="preserve"> викладач закладу вищої освіти</t>
  </si>
  <si>
    <t xml:space="preserve"> інспектор кредитний</t>
  </si>
  <si>
    <t xml:space="preserve"> електрик цеху</t>
  </si>
  <si>
    <t xml:space="preserve"> майстер лісу</t>
  </si>
  <si>
    <t xml:space="preserve"> буфетник</t>
  </si>
  <si>
    <t xml:space="preserve"> продавець  товарів</t>
  </si>
  <si>
    <t>продавець-консультант</t>
  </si>
  <si>
    <t xml:space="preserve"> бариста</t>
  </si>
  <si>
    <t xml:space="preserve"> хмеляр</t>
  </si>
  <si>
    <t xml:space="preserve"> плодоовочівник</t>
  </si>
  <si>
    <t xml:space="preserve"> робітник з комплексного обслуговування сільськогосподарського виробництва</t>
  </si>
  <si>
    <t xml:space="preserve"> муляр</t>
  </si>
  <si>
    <t xml:space="preserve"> стропальник</t>
  </si>
  <si>
    <t xml:space="preserve"> ливарник на машинах для лиття під тиском</t>
  </si>
  <si>
    <t xml:space="preserve"> бурильник шпурів</t>
  </si>
  <si>
    <t xml:space="preserve"> фрезерувальник</t>
  </si>
  <si>
    <t xml:space="preserve"> маслороб</t>
  </si>
  <si>
    <t xml:space="preserve"> тракторист, тракторист-машиніст сільськогосподарського (лісогосподарського) виробництва</t>
  </si>
  <si>
    <t xml:space="preserve"> робітник плодоовочевого сховища</t>
  </si>
  <si>
    <t xml:space="preserve"> укладальник хлібобулочних виробів</t>
  </si>
  <si>
    <t xml:space="preserve"> продавець товарів</t>
  </si>
  <si>
    <t>монтажник-складальник металопластикових конструкцій</t>
  </si>
  <si>
    <t>Професії, по яких середній розмір  запропонованої заробітної плати є найбільшим станом на 01.04.2019 року</t>
  </si>
  <si>
    <t>агроном</t>
  </si>
  <si>
    <t>лаборант (біологічні дослідження)</t>
  </si>
  <si>
    <t>інспектор кредитний</t>
  </si>
  <si>
    <t>контролер ринку</t>
  </si>
  <si>
    <t>касир (в банку)</t>
  </si>
  <si>
    <t>комплектувальник товарів</t>
  </si>
  <si>
    <t>рятувальник</t>
  </si>
  <si>
    <t>доглядач кладовища (колумбарію)</t>
  </si>
  <si>
    <t>птахівник</t>
  </si>
  <si>
    <t>мастильник</t>
  </si>
  <si>
    <t>контролер енергонагляду</t>
  </si>
  <si>
    <t>паяльщик радіодеталей</t>
  </si>
  <si>
    <t>офісний службовець (документознавство)</t>
  </si>
  <si>
    <t xml:space="preserve">оператор автоматичних та напівавтоматичнихліній верстатів 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</si>
</sst>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"/>
    <numFmt numFmtId="182" formatCode="##0"/>
    <numFmt numFmtId="183" formatCode="dd\.mm\.yyyy"/>
    <numFmt numFmtId="184" formatCode="_-* #,##0.00&quot;р.&quot;_-;\-* #,##0.00&quot;р.&quot;_-;_-* &quot;-&quot;??&quot;р.&quot;_-;_-@_-"/>
    <numFmt numFmtId="185" formatCode="_-* #,##0_р_._-;\-* #,##0_р_._-;_-* &quot;-&quot;_р_._-;_-@_-"/>
    <numFmt numFmtId="186" formatCode="_-* #,##0.00_р_._-;\-* #,##0.00_р_._-;_-* &quot;-&quot;??_р_._-;_-@_-"/>
    <numFmt numFmtId="187" formatCode="_(* #,##0.00_);_(* \(#,##0.00\);_(* &quot;-&quot;??_);_(@_)"/>
    <numFmt numFmtId="188" formatCode="0.000"/>
    <numFmt numFmtId="189" formatCode="#,##0;[Red]#,##0"/>
    <numFmt numFmtId="190" formatCode="_-* #,##0.0_₴_-;\-* #,##0.0_₴_-;_-* &quot;-&quot;??_₴_-;_-@_-"/>
    <numFmt numFmtId="191" formatCode="_-* #,##0_₴_-;\-* #,##0_₴_-;_-* &quot;-&quot;??_₴_-;_-@_-"/>
    <numFmt numFmtId="192" formatCode="0.0000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sz val="10"/>
      <name val="Times New Roman Cyr"/>
      <family val="0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i/>
      <sz val="14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 Cyr"/>
      <family val="0"/>
    </font>
    <font>
      <u val="single"/>
      <sz val="11"/>
      <color indexed="12"/>
      <name val="Calibri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b/>
      <sz val="12"/>
      <color indexed="8"/>
      <name val="Times New Roman Cyr"/>
      <family val="1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b/>
      <sz val="12"/>
      <color theme="1"/>
      <name val="Times New Roman Cyr"/>
      <family val="1"/>
    </font>
    <font>
      <b/>
      <sz val="14"/>
      <color theme="1"/>
      <name val="Times New Roman Cyr"/>
      <family val="0"/>
    </font>
    <font>
      <sz val="14"/>
      <color theme="1"/>
      <name val="Times New Roman Cyr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hair"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5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3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14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7" borderId="0" applyNumberFormat="0" applyBorder="0" applyAlignment="0" applyProtection="0"/>
    <xf numFmtId="0" fontId="12" fillId="30" borderId="0" applyNumberFormat="0" applyBorder="0" applyAlignment="0" applyProtection="0"/>
    <xf numFmtId="0" fontId="12" fillId="4" borderId="0" applyNumberFormat="0" applyBorder="0" applyAlignment="0" applyProtection="0"/>
    <xf numFmtId="0" fontId="12" fillId="31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32" borderId="0" applyNumberFormat="0" applyBorder="0" applyAlignment="0" applyProtection="0"/>
    <xf numFmtId="0" fontId="12" fillId="7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33" borderId="0" applyNumberFormat="0" applyBorder="0" applyAlignment="0" applyProtection="0"/>
    <xf numFmtId="0" fontId="12" fillId="24" borderId="0" applyNumberFormat="0" applyBorder="0" applyAlignment="0" applyProtection="0"/>
    <xf numFmtId="0" fontId="12" fillId="34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5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14" borderId="0" applyNumberFormat="0" applyBorder="0" applyAlignment="0" applyProtection="0"/>
    <xf numFmtId="0" fontId="12" fillId="35" borderId="0" applyNumberFormat="0" applyBorder="0" applyAlignment="0" applyProtection="0"/>
    <xf numFmtId="0" fontId="12" fillId="37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7" borderId="0" applyNumberFormat="0" applyBorder="0" applyAlignment="0" applyProtection="0"/>
    <xf numFmtId="0" fontId="12" fillId="3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2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4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6" fillId="0" borderId="0">
      <alignment/>
      <protection/>
    </xf>
    <xf numFmtId="0" fontId="17" fillId="0" borderId="0" applyNumberFormat="0" applyFill="0" applyBorder="0" applyAlignment="0" applyProtection="0"/>
    <xf numFmtId="182" fontId="11" fillId="0" borderId="0" applyFont="0" applyFill="0" applyBorder="0" applyProtection="0">
      <alignment horizontal="center" vertical="center"/>
    </xf>
    <xf numFmtId="49" fontId="11" fillId="0" borderId="0" applyFont="0" applyFill="0" applyBorder="0" applyProtection="0">
      <alignment horizontal="left" vertical="center" wrapText="1"/>
    </xf>
    <xf numFmtId="49" fontId="18" fillId="0" borderId="0" applyFill="0" applyBorder="0" applyProtection="0">
      <alignment horizontal="left" vertical="center"/>
    </xf>
    <xf numFmtId="49" fontId="19" fillId="0" borderId="3" applyFill="0" applyProtection="0">
      <alignment horizontal="center" vertical="center" wrapText="1"/>
    </xf>
    <xf numFmtId="49" fontId="19" fillId="0" borderId="4" applyFill="0" applyProtection="0">
      <alignment horizontal="center" vertical="center" wrapText="1"/>
    </xf>
    <xf numFmtId="49" fontId="11" fillId="0" borderId="0" applyFont="0" applyFill="0" applyBorder="0" applyProtection="0">
      <alignment horizontal="left" vertical="center" wrapText="1"/>
    </xf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24" borderId="1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30" fillId="2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6" fillId="10" borderId="12" applyNumberFormat="0" applyFon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17" borderId="13" applyNumberFormat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183" fontId="11" fillId="0" borderId="0" applyFont="0" applyFill="0" applyBorder="0" applyProtection="0">
      <alignment/>
    </xf>
    <xf numFmtId="183" fontId="11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9" fontId="11" fillId="0" borderId="0" applyFont="0" applyFill="0" applyBorder="0" applyProtection="0">
      <alignment wrapText="1"/>
    </xf>
    <xf numFmtId="49" fontId="11" fillId="0" borderId="0" applyFont="0" applyFill="0" applyBorder="0" applyProtection="0">
      <alignment wrapText="1"/>
    </xf>
    <xf numFmtId="0" fontId="36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28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4" fillId="28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84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78" fillId="0" borderId="15" applyNumberFormat="0" applyFill="0" applyAlignment="0" applyProtection="0"/>
    <xf numFmtId="0" fontId="21" fillId="0" borderId="5" applyNumberFormat="0" applyFill="0" applyAlignment="0" applyProtection="0"/>
    <xf numFmtId="0" fontId="38" fillId="0" borderId="16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79" fillId="0" borderId="17" applyNumberFormat="0" applyFill="0" applyAlignment="0" applyProtection="0"/>
    <xf numFmtId="0" fontId="23" fillId="0" borderId="7" applyNumberFormat="0" applyFill="0" applyAlignment="0" applyProtection="0"/>
    <xf numFmtId="0" fontId="39" fillId="0" borderId="18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80" fillId="0" borderId="19" applyNumberFormat="0" applyFill="0" applyAlignment="0" applyProtection="0"/>
    <xf numFmtId="0" fontId="25" fillId="0" borderId="9" applyNumberFormat="0" applyFill="0" applyAlignment="0" applyProtection="0"/>
    <xf numFmtId="0" fontId="40" fillId="0" borderId="20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8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2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84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21" applyNumberFormat="0" applyFill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0" fontId="6" fillId="10" borderId="12" applyNumberFormat="0" applyFon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9" fontId="0" fillId="0" borderId="0" applyFont="0" applyFill="0" applyBorder="0" applyAlignment="0" applyProtection="0"/>
    <xf numFmtId="0" fontId="32" fillId="27" borderId="13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8" fillId="0" borderId="0" xfId="522" applyFont="1" applyFill="1">
      <alignment/>
      <protection/>
    </xf>
    <xf numFmtId="0" fontId="45" fillId="0" borderId="0" xfId="522" applyFont="1" applyFill="1" applyBorder="1" applyAlignment="1">
      <alignment horizontal="center"/>
      <protection/>
    </xf>
    <xf numFmtId="0" fontId="45" fillId="0" borderId="0" xfId="522" applyFont="1" applyFill="1">
      <alignment/>
      <protection/>
    </xf>
    <xf numFmtId="0" fontId="45" fillId="0" borderId="0" xfId="522" applyFont="1" applyFill="1" applyAlignment="1">
      <alignment vertical="center"/>
      <protection/>
    </xf>
    <xf numFmtId="0" fontId="7" fillId="0" borderId="0" xfId="522" applyFont="1" applyFill="1">
      <alignment/>
      <protection/>
    </xf>
    <xf numFmtId="0" fontId="7" fillId="0" borderId="0" xfId="522" applyFont="1" applyFill="1" applyAlignment="1">
      <alignment wrapText="1"/>
      <protection/>
    </xf>
    <xf numFmtId="181" fontId="7" fillId="0" borderId="0" xfId="522" applyNumberFormat="1" applyFont="1" applyFill="1">
      <alignment/>
      <protection/>
    </xf>
    <xf numFmtId="3" fontId="8" fillId="50" borderId="3" xfId="522" applyNumberFormat="1" applyFont="1" applyFill="1" applyBorder="1" applyAlignment="1">
      <alignment horizontal="center" vertical="center"/>
      <protection/>
    </xf>
    <xf numFmtId="3" fontId="85" fillId="50" borderId="3" xfId="522" applyNumberFormat="1" applyFont="1" applyFill="1" applyBorder="1" applyAlignment="1">
      <alignment horizontal="center" vertical="center"/>
      <protection/>
    </xf>
    <xf numFmtId="0" fontId="3" fillId="0" borderId="0" xfId="522" applyFont="1" applyFill="1" applyAlignment="1">
      <alignment vertical="center"/>
      <protection/>
    </xf>
    <xf numFmtId="0" fontId="3" fillId="0" borderId="0" xfId="522" applyFont="1" applyFill="1" applyAlignment="1">
      <alignment vertical="center" wrapText="1"/>
      <protection/>
    </xf>
    <xf numFmtId="0" fontId="7" fillId="0" borderId="0" xfId="522" applyFont="1" applyFill="1" applyAlignment="1">
      <alignment vertical="center"/>
      <protection/>
    </xf>
    <xf numFmtId="0" fontId="7" fillId="0" borderId="0" xfId="522" applyFont="1" applyFill="1" applyAlignment="1">
      <alignment horizontal="center"/>
      <protection/>
    </xf>
    <xf numFmtId="3" fontId="43" fillId="0" borderId="3" xfId="522" applyNumberFormat="1" applyFont="1" applyFill="1" applyBorder="1" applyAlignment="1">
      <alignment horizontal="center" vertical="center"/>
      <protection/>
    </xf>
    <xf numFmtId="3" fontId="52" fillId="0" borderId="0" xfId="522" applyNumberFormat="1" applyFont="1" applyFill="1" applyAlignment="1">
      <alignment horizontal="center" vertical="center"/>
      <protection/>
    </xf>
    <xf numFmtId="3" fontId="51" fillId="0" borderId="3" xfId="522" applyNumberFormat="1" applyFont="1" applyFill="1" applyBorder="1" applyAlignment="1">
      <alignment horizontal="center" vertical="center" wrapText="1"/>
      <protection/>
    </xf>
    <xf numFmtId="3" fontId="51" fillId="0" borderId="3" xfId="522" applyNumberFormat="1" applyFont="1" applyFill="1" applyBorder="1" applyAlignment="1">
      <alignment horizontal="center" vertical="center"/>
      <protection/>
    </xf>
    <xf numFmtId="3" fontId="7" fillId="0" borderId="0" xfId="522" applyNumberFormat="1" applyFont="1" applyFill="1">
      <alignment/>
      <protection/>
    </xf>
    <xf numFmtId="3" fontId="45" fillId="0" borderId="0" xfId="522" applyNumberFormat="1" applyFont="1" applyFill="1">
      <alignment/>
      <protection/>
    </xf>
    <xf numFmtId="3" fontId="45" fillId="0" borderId="0" xfId="522" applyNumberFormat="1" applyFont="1" applyFill="1" applyAlignment="1">
      <alignment vertical="center"/>
      <protection/>
    </xf>
    <xf numFmtId="0" fontId="55" fillId="0" borderId="0" xfId="522" applyFont="1" applyFill="1">
      <alignment/>
      <protection/>
    </xf>
    <xf numFmtId="0" fontId="43" fillId="0" borderId="0" xfId="522" applyFont="1" applyFill="1">
      <alignment/>
      <protection/>
    </xf>
    <xf numFmtId="0" fontId="51" fillId="0" borderId="0" xfId="522" applyFont="1" applyFill="1">
      <alignment/>
      <protection/>
    </xf>
    <xf numFmtId="3" fontId="51" fillId="0" borderId="0" xfId="522" applyNumberFormat="1" applyFont="1" applyFill="1" applyAlignment="1">
      <alignment vertical="center"/>
      <protection/>
    </xf>
    <xf numFmtId="181" fontId="51" fillId="0" borderId="0" xfId="522" applyNumberFormat="1" applyFont="1" applyFill="1">
      <alignment/>
      <protection/>
    </xf>
    <xf numFmtId="181" fontId="43" fillId="0" borderId="3" xfId="522" applyNumberFormat="1" applyFont="1" applyFill="1" applyBorder="1" applyAlignment="1">
      <alignment horizontal="center" vertical="center" wrapText="1"/>
      <protection/>
    </xf>
    <xf numFmtId="0" fontId="8" fillId="0" borderId="0" xfId="522" applyFont="1" applyFill="1" applyAlignment="1">
      <alignment vertical="center" wrapText="1"/>
      <protection/>
    </xf>
    <xf numFmtId="0" fontId="3" fillId="0" borderId="0" xfId="522" applyFont="1" applyFill="1" applyAlignment="1">
      <alignment horizontal="center" vertical="top" wrapText="1"/>
      <protection/>
    </xf>
    <xf numFmtId="0" fontId="50" fillId="0" borderId="0" xfId="522" applyFont="1" applyFill="1" applyAlignment="1">
      <alignment horizontal="center"/>
      <protection/>
    </xf>
    <xf numFmtId="3" fontId="43" fillId="50" borderId="3" xfId="522" applyNumberFormat="1" applyFont="1" applyFill="1" applyBorder="1" applyAlignment="1">
      <alignment horizontal="center" vertical="center"/>
      <protection/>
    </xf>
    <xf numFmtId="3" fontId="86" fillId="50" borderId="3" xfId="522" applyNumberFormat="1" applyFont="1" applyFill="1" applyBorder="1" applyAlignment="1">
      <alignment horizontal="center" vertical="center"/>
      <protection/>
    </xf>
    <xf numFmtId="3" fontId="51" fillId="50" borderId="3" xfId="522" applyNumberFormat="1" applyFont="1" applyFill="1" applyBorder="1" applyAlignment="1">
      <alignment horizontal="center" vertical="center"/>
      <protection/>
    </xf>
    <xf numFmtId="3" fontId="87" fillId="50" borderId="3" xfId="522" applyNumberFormat="1" applyFont="1" applyFill="1" applyBorder="1" applyAlignment="1">
      <alignment horizontal="center" vertical="center"/>
      <protection/>
    </xf>
    <xf numFmtId="3" fontId="63" fillId="0" borderId="3" xfId="449" applyNumberFormat="1" applyFont="1" applyBorder="1" applyAlignment="1">
      <alignment horizontal="center" vertical="center" wrapText="1"/>
      <protection/>
    </xf>
    <xf numFmtId="3" fontId="43" fillId="0" borderId="3" xfId="449" applyNumberFormat="1" applyFont="1" applyBorder="1" applyAlignment="1">
      <alignment horizontal="center" vertical="center" wrapText="1"/>
      <protection/>
    </xf>
    <xf numFmtId="3" fontId="53" fillId="0" borderId="3" xfId="449" applyNumberFormat="1" applyFont="1" applyBorder="1" applyAlignment="1" applyProtection="1">
      <alignment horizontal="center" vertical="center"/>
      <protection locked="0"/>
    </xf>
    <xf numFmtId="3" fontId="51" fillId="0" borderId="3" xfId="522" applyNumberFormat="1" applyFont="1" applyFill="1" applyBorder="1" applyAlignment="1">
      <alignment horizontal="center" vertical="center" wrapText="1"/>
      <protection/>
    </xf>
    <xf numFmtId="181" fontId="43" fillId="0" borderId="3" xfId="449" applyNumberFormat="1" applyFont="1" applyBorder="1" applyAlignment="1">
      <alignment horizontal="center" vertical="center" wrapText="1"/>
      <protection/>
    </xf>
    <xf numFmtId="3" fontId="43" fillId="0" borderId="22" xfId="522" applyNumberFormat="1" applyFont="1" applyFill="1" applyBorder="1" applyAlignment="1">
      <alignment horizontal="center" vertical="center"/>
      <protection/>
    </xf>
    <xf numFmtId="3" fontId="43" fillId="0" borderId="3" xfId="522" applyNumberFormat="1" applyFont="1" applyFill="1" applyBorder="1" applyAlignment="1">
      <alignment horizontal="center" vertical="center" wrapText="1"/>
      <protection/>
    </xf>
    <xf numFmtId="3" fontId="43" fillId="0" borderId="23" xfId="522" applyNumberFormat="1" applyFont="1" applyFill="1" applyBorder="1" applyAlignment="1">
      <alignment horizontal="center" vertical="center"/>
      <protection/>
    </xf>
    <xf numFmtId="3" fontId="43" fillId="0" borderId="23" xfId="522" applyNumberFormat="1" applyFont="1" applyFill="1" applyBorder="1" applyAlignment="1">
      <alignment horizontal="center" vertical="center" wrapText="1"/>
      <protection/>
    </xf>
    <xf numFmtId="181" fontId="43" fillId="0" borderId="22" xfId="449" applyNumberFormat="1" applyFont="1" applyBorder="1" applyAlignment="1">
      <alignment horizontal="center" vertical="center" wrapText="1"/>
      <protection/>
    </xf>
    <xf numFmtId="189" fontId="53" fillId="0" borderId="24" xfId="449" applyNumberFormat="1" applyFont="1" applyBorder="1" applyAlignment="1">
      <alignment horizontal="center" vertical="center"/>
      <protection/>
    </xf>
    <xf numFmtId="3" fontId="51" fillId="0" borderId="25" xfId="522" applyNumberFormat="1" applyFont="1" applyFill="1" applyBorder="1" applyAlignment="1">
      <alignment horizontal="center" vertical="center"/>
      <protection/>
    </xf>
    <xf numFmtId="181" fontId="43" fillId="0" borderId="26" xfId="449" applyNumberFormat="1" applyFont="1" applyBorder="1" applyAlignment="1">
      <alignment horizontal="center" vertical="center" wrapText="1"/>
      <protection/>
    </xf>
    <xf numFmtId="189" fontId="53" fillId="0" borderId="3" xfId="449" applyNumberFormat="1" applyFont="1" applyBorder="1" applyAlignment="1">
      <alignment horizontal="center" vertical="center"/>
      <protection/>
    </xf>
    <xf numFmtId="3" fontId="42" fillId="50" borderId="3" xfId="0" applyNumberFormat="1" applyFont="1" applyFill="1" applyBorder="1" applyAlignment="1">
      <alignment horizontal="center" vertical="center"/>
    </xf>
    <xf numFmtId="3" fontId="42" fillId="50" borderId="3" xfId="501" applyNumberFormat="1" applyFont="1" applyFill="1" applyBorder="1" applyAlignment="1">
      <alignment horizontal="center" vertical="center" wrapText="1"/>
      <protection/>
    </xf>
    <xf numFmtId="0" fontId="2" fillId="50" borderId="0" xfId="501" applyFont="1" applyFill="1">
      <alignment/>
      <protection/>
    </xf>
    <xf numFmtId="0" fontId="8" fillId="0" borderId="3" xfId="522" applyFont="1" applyFill="1" applyBorder="1" applyAlignment="1">
      <alignment horizontal="center" vertical="center" wrapText="1"/>
      <protection/>
    </xf>
    <xf numFmtId="3" fontId="43" fillId="0" borderId="3" xfId="449" applyNumberFormat="1" applyFont="1" applyFill="1" applyBorder="1" applyAlignment="1">
      <alignment horizontal="center" vertical="center" wrapText="1"/>
      <protection/>
    </xf>
    <xf numFmtId="189" fontId="53" fillId="0" borderId="26" xfId="449" applyNumberFormat="1" applyFont="1" applyFill="1" applyBorder="1" applyAlignment="1">
      <alignment horizontal="center" vertical="center"/>
      <protection/>
    </xf>
    <xf numFmtId="189" fontId="53" fillId="0" borderId="24" xfId="449" applyNumberFormat="1" applyFont="1" applyFill="1" applyBorder="1" applyAlignment="1">
      <alignment horizontal="center" vertical="center"/>
      <protection/>
    </xf>
    <xf numFmtId="189" fontId="53" fillId="0" borderId="3" xfId="449" applyNumberFormat="1" applyFont="1" applyFill="1" applyBorder="1" applyAlignment="1">
      <alignment horizontal="center" vertical="center"/>
      <protection/>
    </xf>
    <xf numFmtId="0" fontId="45" fillId="50" borderId="0" xfId="522" applyFont="1" applyFill="1" applyBorder="1" applyAlignment="1">
      <alignment horizontal="center"/>
      <protection/>
    </xf>
    <xf numFmtId="3" fontId="43" fillId="50" borderId="3" xfId="449" applyNumberFormat="1" applyFont="1" applyFill="1" applyBorder="1" applyAlignment="1">
      <alignment horizontal="center" vertical="center" wrapText="1"/>
      <protection/>
    </xf>
    <xf numFmtId="3" fontId="43" fillId="50" borderId="3" xfId="522" applyNumberFormat="1" applyFont="1" applyFill="1" applyBorder="1" applyAlignment="1">
      <alignment horizontal="center" vertical="center" wrapText="1"/>
      <protection/>
    </xf>
    <xf numFmtId="3" fontId="43" fillId="50" borderId="23" xfId="522" applyNumberFormat="1" applyFont="1" applyFill="1" applyBorder="1" applyAlignment="1">
      <alignment horizontal="center" vertical="center" wrapText="1"/>
      <protection/>
    </xf>
    <xf numFmtId="3" fontId="51" fillId="50" borderId="27" xfId="522" applyNumberFormat="1" applyFont="1" applyFill="1" applyBorder="1" applyAlignment="1">
      <alignment horizontal="center" vertical="center"/>
      <protection/>
    </xf>
    <xf numFmtId="0" fontId="7" fillId="50" borderId="0" xfId="522" applyFont="1" applyFill="1">
      <alignment/>
      <protection/>
    </xf>
    <xf numFmtId="0" fontId="8" fillId="50" borderId="0" xfId="522" applyFont="1" applyFill="1">
      <alignment/>
      <protection/>
    </xf>
    <xf numFmtId="0" fontId="45" fillId="50" borderId="0" xfId="522" applyFont="1" applyFill="1">
      <alignment/>
      <protection/>
    </xf>
    <xf numFmtId="181" fontId="8" fillId="50" borderId="3" xfId="522" applyNumberFormat="1" applyFont="1" applyFill="1" applyBorder="1" applyAlignment="1">
      <alignment horizontal="center" vertical="center" wrapText="1"/>
      <protection/>
    </xf>
    <xf numFmtId="0" fontId="3" fillId="50" borderId="0" xfId="522" applyFont="1" applyFill="1" applyAlignment="1">
      <alignment vertical="center"/>
      <protection/>
    </xf>
    <xf numFmtId="3" fontId="48" fillId="50" borderId="3" xfId="449" applyNumberFormat="1" applyFont="1" applyFill="1" applyBorder="1" applyAlignment="1">
      <alignment horizontal="center" vertical="center" wrapText="1"/>
      <protection/>
    </xf>
    <xf numFmtId="3" fontId="3" fillId="50" borderId="3" xfId="522" applyNumberFormat="1" applyFont="1" applyFill="1" applyBorder="1" applyAlignment="1">
      <alignment horizontal="center" vertical="center"/>
      <protection/>
    </xf>
    <xf numFmtId="1" fontId="3" fillId="50" borderId="3" xfId="522" applyNumberFormat="1" applyFont="1" applyFill="1" applyBorder="1" applyAlignment="1">
      <alignment horizontal="center" vertical="center"/>
      <protection/>
    </xf>
    <xf numFmtId="0" fontId="3" fillId="50" borderId="0" xfId="522" applyFont="1" applyFill="1" applyAlignment="1">
      <alignment vertical="center" wrapText="1"/>
      <protection/>
    </xf>
    <xf numFmtId="0" fontId="7" fillId="50" borderId="0" xfId="522" applyFont="1" applyFill="1" applyAlignment="1">
      <alignment vertical="center"/>
      <protection/>
    </xf>
    <xf numFmtId="0" fontId="7" fillId="50" borderId="0" xfId="522" applyFont="1" applyFill="1" applyAlignment="1">
      <alignment horizontal="center"/>
      <protection/>
    </xf>
    <xf numFmtId="0" fontId="7" fillId="50" borderId="0" xfId="522" applyFont="1" applyFill="1" applyAlignment="1">
      <alignment wrapText="1"/>
      <protection/>
    </xf>
    <xf numFmtId="0" fontId="43" fillId="0" borderId="3" xfId="522" applyFont="1" applyFill="1" applyBorder="1" applyAlignment="1">
      <alignment horizontal="center" vertical="center" wrapText="1"/>
      <protection/>
    </xf>
    <xf numFmtId="180" fontId="43" fillId="0" borderId="3" xfId="449" applyNumberFormat="1" applyFont="1" applyBorder="1" applyAlignment="1">
      <alignment horizontal="center" vertical="center" wrapText="1"/>
      <protection/>
    </xf>
    <xf numFmtId="0" fontId="8" fillId="0" borderId="3" xfId="522" applyFont="1" applyFill="1" applyBorder="1" applyAlignment="1">
      <alignment horizontal="center" vertical="center" wrapText="1"/>
      <protection/>
    </xf>
    <xf numFmtId="0" fontId="56" fillId="0" borderId="23" xfId="522" applyFont="1" applyFill="1" applyBorder="1" applyAlignment="1">
      <alignment horizontal="center" vertical="center" wrapText="1"/>
      <protection/>
    </xf>
    <xf numFmtId="180" fontId="43" fillId="0" borderId="22" xfId="449" applyNumberFormat="1" applyFont="1" applyBorder="1" applyAlignment="1">
      <alignment horizontal="center" vertical="center" wrapText="1"/>
      <protection/>
    </xf>
    <xf numFmtId="0" fontId="3" fillId="0" borderId="28" xfId="522" applyFont="1" applyFill="1" applyBorder="1" applyAlignment="1">
      <alignment horizontal="left" vertical="center" wrapText="1"/>
      <protection/>
    </xf>
    <xf numFmtId="180" fontId="43" fillId="0" borderId="26" xfId="449" applyNumberFormat="1" applyFont="1" applyBorder="1" applyAlignment="1">
      <alignment horizontal="center" vertical="center" wrapText="1"/>
      <protection/>
    </xf>
    <xf numFmtId="0" fontId="3" fillId="0" borderId="3" xfId="522" applyFont="1" applyFill="1" applyBorder="1" applyAlignment="1">
      <alignment horizontal="left" vertical="center" wrapText="1"/>
      <protection/>
    </xf>
    <xf numFmtId="181" fontId="43" fillId="0" borderId="3" xfId="522" applyNumberFormat="1" applyFont="1" applyFill="1" applyBorder="1" applyAlignment="1">
      <alignment horizontal="center" vertical="center"/>
      <protection/>
    </xf>
    <xf numFmtId="0" fontId="54" fillId="0" borderId="3" xfId="521" applyFont="1" applyBorder="1" applyAlignment="1">
      <alignment vertical="center" wrapText="1"/>
      <protection/>
    </xf>
    <xf numFmtId="1" fontId="8" fillId="50" borderId="3" xfId="449" applyNumberFormat="1" applyFont="1" applyFill="1" applyBorder="1" applyAlignment="1">
      <alignment horizontal="center" vertical="center" wrapText="1"/>
      <protection/>
    </xf>
    <xf numFmtId="0" fontId="53" fillId="0" borderId="3" xfId="521" applyFont="1" applyBorder="1" applyAlignment="1">
      <alignment vertical="center" wrapText="1"/>
      <protection/>
    </xf>
    <xf numFmtId="0" fontId="44" fillId="0" borderId="0" xfId="522" applyFont="1" applyFill="1" applyAlignment="1">
      <alignment horizontal="center"/>
      <protection/>
    </xf>
    <xf numFmtId="0" fontId="64" fillId="50" borderId="0" xfId="501" applyFont="1" applyFill="1">
      <alignment/>
      <protection/>
    </xf>
    <xf numFmtId="0" fontId="53" fillId="50" borderId="3" xfId="501" applyFont="1" applyFill="1" applyBorder="1" applyAlignment="1">
      <alignment horizontal="center" vertical="center" wrapText="1"/>
      <protection/>
    </xf>
    <xf numFmtId="0" fontId="65" fillId="50" borderId="0" xfId="501" applyFont="1" applyFill="1">
      <alignment/>
      <protection/>
    </xf>
    <xf numFmtId="0" fontId="6" fillId="50" borderId="0" xfId="501" applyFill="1">
      <alignment/>
      <protection/>
    </xf>
    <xf numFmtId="3" fontId="60" fillId="50" borderId="0" xfId="501" applyNumberFormat="1" applyFont="1" applyFill="1">
      <alignment/>
      <protection/>
    </xf>
    <xf numFmtId="3" fontId="42" fillId="50" borderId="3" xfId="501" applyNumberFormat="1" applyFont="1" applyFill="1" applyBorder="1" applyAlignment="1">
      <alignment horizontal="center" vertical="center"/>
      <protection/>
    </xf>
    <xf numFmtId="0" fontId="53" fillId="50" borderId="3" xfId="501" applyFont="1" applyFill="1" applyBorder="1" applyAlignment="1">
      <alignment horizontal="left" wrapText="1"/>
      <protection/>
    </xf>
    <xf numFmtId="0" fontId="53" fillId="0" borderId="3" xfId="0" applyFont="1" applyBorder="1" applyAlignment="1">
      <alignment horizontal="left" vertical="center" wrapText="1"/>
    </xf>
    <xf numFmtId="0" fontId="53" fillId="50" borderId="3" xfId="0" applyFont="1" applyFill="1" applyBorder="1" applyAlignment="1">
      <alignment horizontal="left" vertical="center" wrapText="1"/>
    </xf>
    <xf numFmtId="0" fontId="53" fillId="50" borderId="3" xfId="0" applyFont="1" applyFill="1" applyBorder="1" applyAlignment="1">
      <alignment vertical="center" wrapText="1"/>
    </xf>
    <xf numFmtId="0" fontId="53" fillId="50" borderId="3" xfId="501" applyFont="1" applyFill="1" applyBorder="1" applyAlignment="1">
      <alignment horizontal="left" vertical="center" wrapText="1"/>
      <protection/>
    </xf>
    <xf numFmtId="0" fontId="53" fillId="50" borderId="3" xfId="501" applyFont="1" applyFill="1" applyBorder="1" applyAlignment="1">
      <alignment wrapText="1"/>
      <protection/>
    </xf>
    <xf numFmtId="0" fontId="42" fillId="51" borderId="3" xfId="501" applyFont="1" applyFill="1" applyBorder="1" applyAlignment="1">
      <alignment vertical="center" wrapText="1"/>
      <protection/>
    </xf>
    <xf numFmtId="3" fontId="42" fillId="51" borderId="3" xfId="501" applyNumberFormat="1" applyFont="1" applyFill="1" applyBorder="1" applyAlignment="1">
      <alignment horizontal="center" vertical="center" wrapText="1"/>
      <protection/>
    </xf>
    <xf numFmtId="3" fontId="42" fillId="50" borderId="3" xfId="0" applyNumberFormat="1" applyFont="1" applyFill="1" applyBorder="1" applyAlignment="1">
      <alignment horizontal="center" vertical="center" wrapText="1"/>
    </xf>
    <xf numFmtId="0" fontId="43" fillId="0" borderId="3" xfId="522" applyFont="1" applyFill="1" applyBorder="1" applyAlignment="1">
      <alignment horizontal="center" vertical="center" wrapText="1"/>
      <protection/>
    </xf>
    <xf numFmtId="1" fontId="69" fillId="50" borderId="3" xfId="449" applyNumberFormat="1" applyFont="1" applyFill="1" applyBorder="1" applyAlignment="1">
      <alignment horizontal="center" vertical="center" wrapText="1"/>
      <protection/>
    </xf>
    <xf numFmtId="0" fontId="57" fillId="0" borderId="3" xfId="522" applyFont="1" applyFill="1" applyBorder="1" applyAlignment="1">
      <alignment horizontal="center" vertical="center" wrapText="1"/>
      <protection/>
    </xf>
    <xf numFmtId="0" fontId="8" fillId="50" borderId="3" xfId="522" applyFont="1" applyFill="1" applyBorder="1" applyAlignment="1">
      <alignment horizontal="center" vertical="center" wrapText="1"/>
      <protection/>
    </xf>
    <xf numFmtId="0" fontId="3" fillId="50" borderId="3" xfId="522" applyFont="1" applyFill="1" applyBorder="1" applyAlignment="1">
      <alignment horizontal="left" vertical="center" wrapText="1"/>
      <protection/>
    </xf>
    <xf numFmtId="0" fontId="64" fillId="52" borderId="0" xfId="501" applyFont="1" applyFill="1">
      <alignment/>
      <protection/>
    </xf>
    <xf numFmtId="3" fontId="68" fillId="0" borderId="3" xfId="501" applyNumberFormat="1" applyFont="1" applyFill="1" applyBorder="1" applyAlignment="1">
      <alignment horizontal="center" vertical="center" wrapText="1"/>
      <protection/>
    </xf>
    <xf numFmtId="3" fontId="68" fillId="0" borderId="3" xfId="0" applyNumberFormat="1" applyFont="1" applyFill="1" applyBorder="1" applyAlignment="1">
      <alignment horizontal="center" vertical="center"/>
    </xf>
    <xf numFmtId="3" fontId="68" fillId="0" borderId="3" xfId="501" applyNumberFormat="1" applyFont="1" applyFill="1" applyBorder="1" applyAlignment="1">
      <alignment horizontal="center" vertical="center"/>
      <protection/>
    </xf>
    <xf numFmtId="0" fontId="53" fillId="0" borderId="0" xfId="501" applyFont="1" applyFill="1">
      <alignment/>
      <protection/>
    </xf>
    <xf numFmtId="0" fontId="2" fillId="0" borderId="0" xfId="501" applyFont="1" applyFill="1">
      <alignment/>
      <protection/>
    </xf>
    <xf numFmtId="0" fontId="67" fillId="0" borderId="3" xfId="501" applyFont="1" applyFill="1" applyBorder="1" applyAlignment="1">
      <alignment horizontal="center" vertical="center"/>
      <protection/>
    </xf>
    <xf numFmtId="2" fontId="4" fillId="0" borderId="3" xfId="501" applyNumberFormat="1" applyFont="1" applyFill="1" applyBorder="1" applyAlignment="1">
      <alignment horizontal="center" vertical="center" wrapText="1"/>
      <protection/>
    </xf>
    <xf numFmtId="3" fontId="4" fillId="0" borderId="3" xfId="501" applyNumberFormat="1" applyFont="1" applyFill="1" applyBorder="1" applyAlignment="1">
      <alignment horizontal="center" vertical="center" wrapText="1"/>
      <protection/>
    </xf>
    <xf numFmtId="1" fontId="9" fillId="0" borderId="3" xfId="501" applyNumberFormat="1" applyFont="1" applyFill="1" applyBorder="1" applyAlignment="1">
      <alignment horizontal="left" vertical="center" wrapText="1"/>
      <protection/>
    </xf>
    <xf numFmtId="0" fontId="2" fillId="0" borderId="0" xfId="501" applyFont="1" applyFill="1" applyAlignment="1">
      <alignment/>
      <protection/>
    </xf>
    <xf numFmtId="0" fontId="9" fillId="0" borderId="3" xfId="0" applyFont="1" applyFill="1" applyBorder="1" applyAlignment="1">
      <alignment horizontal="left" vertical="center" wrapText="1"/>
    </xf>
    <xf numFmtId="2" fontId="9" fillId="0" borderId="3" xfId="501" applyNumberFormat="1" applyFont="1" applyFill="1" applyBorder="1" applyAlignment="1">
      <alignment horizontal="left" vertical="center" wrapText="1"/>
      <protection/>
    </xf>
    <xf numFmtId="0" fontId="67" fillId="0" borderId="0" xfId="501" applyFont="1" applyFill="1">
      <alignment/>
      <protection/>
    </xf>
    <xf numFmtId="2" fontId="2" fillId="0" borderId="0" xfId="501" applyNumberFormat="1" applyFont="1" applyFill="1" applyAlignment="1">
      <alignment wrapText="1"/>
      <protection/>
    </xf>
    <xf numFmtId="3" fontId="9" fillId="0" borderId="0" xfId="501" applyNumberFormat="1" applyFont="1" applyFill="1" applyAlignment="1">
      <alignment horizontal="center"/>
      <protection/>
    </xf>
    <xf numFmtId="0" fontId="4" fillId="0" borderId="0" xfId="501" applyFont="1" applyFill="1">
      <alignment/>
      <protection/>
    </xf>
    <xf numFmtId="0" fontId="4" fillId="0" borderId="3" xfId="501" applyFont="1" applyFill="1" applyBorder="1" applyAlignment="1">
      <alignment horizontal="center"/>
      <protection/>
    </xf>
    <xf numFmtId="0" fontId="9" fillId="0" borderId="3" xfId="501" applyFont="1" applyFill="1" applyBorder="1" applyAlignment="1">
      <alignment horizontal="center" vertical="center" wrapText="1"/>
      <protection/>
    </xf>
    <xf numFmtId="0" fontId="9" fillId="0" borderId="0" xfId="501" applyFont="1" applyFill="1">
      <alignment/>
      <protection/>
    </xf>
    <xf numFmtId="2" fontId="2" fillId="0" borderId="3" xfId="501" applyNumberFormat="1" applyFont="1" applyFill="1" applyBorder="1" applyAlignment="1">
      <alignment horizontal="center" vertical="center" wrapText="1"/>
      <protection/>
    </xf>
    <xf numFmtId="0" fontId="2" fillId="0" borderId="3" xfId="501" applyFont="1" applyFill="1" applyBorder="1" applyAlignment="1">
      <alignment horizontal="center" vertical="center" wrapText="1"/>
      <protection/>
    </xf>
    <xf numFmtId="0" fontId="4" fillId="0" borderId="3" xfId="501" applyFont="1" applyFill="1" applyBorder="1" applyAlignment="1">
      <alignment horizontal="center" vertical="center"/>
      <protection/>
    </xf>
    <xf numFmtId="3" fontId="9" fillId="0" borderId="3" xfId="501" applyNumberFormat="1" applyFont="1" applyFill="1" applyBorder="1" applyAlignment="1">
      <alignment horizontal="center" vertical="center" wrapText="1"/>
      <protection/>
    </xf>
    <xf numFmtId="0" fontId="9" fillId="0" borderId="0" xfId="501" applyFont="1" applyFill="1" applyAlignment="1">
      <alignment/>
      <protection/>
    </xf>
    <xf numFmtId="0" fontId="9" fillId="0" borderId="3" xfId="501" applyFont="1" applyFill="1" applyBorder="1" applyAlignment="1">
      <alignment horizontal="center" vertical="center"/>
      <protection/>
    </xf>
    <xf numFmtId="3" fontId="2" fillId="0" borderId="3" xfId="501" applyNumberFormat="1" applyFont="1" applyFill="1" applyBorder="1" applyAlignment="1">
      <alignment horizontal="center" vertical="center" wrapText="1"/>
      <protection/>
    </xf>
    <xf numFmtId="0" fontId="9" fillId="0" borderId="3" xfId="0" applyFont="1" applyFill="1" applyBorder="1" applyAlignment="1">
      <alignment horizontal="center" vertical="center"/>
    </xf>
    <xf numFmtId="0" fontId="9" fillId="0" borderId="3" xfId="501" applyFont="1" applyFill="1" applyBorder="1" applyAlignment="1">
      <alignment horizontal="left" vertical="center" wrapText="1"/>
      <protection/>
    </xf>
    <xf numFmtId="3" fontId="9" fillId="0" borderId="3" xfId="501" applyNumberFormat="1" applyFont="1" applyFill="1" applyBorder="1" applyAlignment="1">
      <alignment horizontal="center" vertical="center"/>
      <protection/>
    </xf>
    <xf numFmtId="3" fontId="2" fillId="0" borderId="0" xfId="501" applyNumberFormat="1" applyFont="1" applyFill="1">
      <alignment/>
      <protection/>
    </xf>
    <xf numFmtId="0" fontId="46" fillId="50" borderId="0" xfId="522" applyFont="1" applyFill="1" applyAlignment="1">
      <alignment horizontal="center"/>
      <protection/>
    </xf>
    <xf numFmtId="0" fontId="47" fillId="50" borderId="0" xfId="522" applyFont="1" applyFill="1" applyAlignment="1">
      <alignment horizontal="center"/>
      <protection/>
    </xf>
    <xf numFmtId="0" fontId="8" fillId="50" borderId="3" xfId="522" applyFont="1" applyFill="1" applyBorder="1" applyAlignment="1">
      <alignment horizontal="center" vertical="center"/>
      <protection/>
    </xf>
    <xf numFmtId="0" fontId="8" fillId="50" borderId="3" xfId="522" applyFont="1" applyFill="1" applyBorder="1" applyAlignment="1">
      <alignment horizontal="center" vertical="center" wrapText="1"/>
      <protection/>
    </xf>
    <xf numFmtId="0" fontId="45" fillId="50" borderId="3" xfId="522" applyFont="1" applyFill="1" applyBorder="1" applyAlignment="1">
      <alignment horizontal="center"/>
      <protection/>
    </xf>
    <xf numFmtId="0" fontId="49" fillId="0" borderId="0" xfId="522" applyFont="1" applyFill="1" applyAlignment="1">
      <alignment horizontal="center"/>
      <protection/>
    </xf>
    <xf numFmtId="0" fontId="50" fillId="0" borderId="0" xfId="522" applyFont="1" applyFill="1" applyAlignment="1">
      <alignment horizontal="center"/>
      <protection/>
    </xf>
    <xf numFmtId="0" fontId="50" fillId="0" borderId="3" xfId="522" applyFont="1" applyFill="1" applyBorder="1" applyAlignment="1">
      <alignment horizontal="center"/>
      <protection/>
    </xf>
    <xf numFmtId="0" fontId="59" fillId="0" borderId="0" xfId="501" applyFont="1" applyFill="1" applyAlignment="1">
      <alignment horizontal="center" vertical="center" wrapText="1"/>
      <protection/>
    </xf>
    <xf numFmtId="0" fontId="4" fillId="0" borderId="3" xfId="501" applyFont="1" applyFill="1" applyBorder="1" applyAlignment="1">
      <alignment horizontal="center"/>
      <protection/>
    </xf>
    <xf numFmtId="2" fontId="9" fillId="0" borderId="3" xfId="501" applyNumberFormat="1" applyFont="1" applyFill="1" applyBorder="1" applyAlignment="1">
      <alignment horizontal="center" vertical="center" wrapText="1"/>
      <protection/>
    </xf>
    <xf numFmtId="0" fontId="9" fillId="0" borderId="3" xfId="501" applyFont="1" applyFill="1" applyBorder="1" applyAlignment="1">
      <alignment horizontal="center" vertical="center" wrapText="1"/>
      <protection/>
    </xf>
    <xf numFmtId="0" fontId="9" fillId="0" borderId="3" xfId="501" applyNumberFormat="1" applyFont="1" applyFill="1" applyBorder="1" applyAlignment="1">
      <alignment horizontal="center" vertical="center" wrapText="1"/>
      <protection/>
    </xf>
    <xf numFmtId="0" fontId="62" fillId="0" borderId="0" xfId="501" applyFont="1" applyFill="1" applyAlignment="1">
      <alignment horizontal="center" vertical="center" wrapText="1"/>
      <protection/>
    </xf>
    <xf numFmtId="0" fontId="66" fillId="0" borderId="0" xfId="501" applyFont="1" applyFill="1" applyAlignment="1">
      <alignment horizontal="center" vertical="center" wrapText="1"/>
      <protection/>
    </xf>
    <xf numFmtId="3" fontId="9" fillId="0" borderId="3" xfId="501" applyNumberFormat="1" applyFont="1" applyFill="1" applyBorder="1" applyAlignment="1">
      <alignment horizontal="center" vertical="center" wrapText="1"/>
      <protection/>
    </xf>
    <xf numFmtId="0" fontId="42" fillId="0" borderId="3" xfId="501" applyFont="1" applyFill="1" applyBorder="1" applyAlignment="1">
      <alignment horizontal="center" vertical="center" wrapText="1"/>
      <protection/>
    </xf>
    <xf numFmtId="0" fontId="61" fillId="0" borderId="0" xfId="501" applyFont="1" applyFill="1" applyAlignment="1">
      <alignment horizontal="center" vertical="center" wrapText="1"/>
      <protection/>
    </xf>
    <xf numFmtId="0" fontId="59" fillId="0" borderId="3" xfId="501" applyFont="1" applyFill="1" applyBorder="1" applyAlignment="1">
      <alignment horizontal="center" vertical="center" wrapText="1"/>
      <protection/>
    </xf>
    <xf numFmtId="0" fontId="51" fillId="50" borderId="3" xfId="522" applyFont="1" applyFill="1" applyBorder="1" applyAlignment="1">
      <alignment horizontal="center"/>
      <protection/>
    </xf>
    <xf numFmtId="0" fontId="69" fillId="50" borderId="3" xfId="522" applyFont="1" applyFill="1" applyBorder="1" applyAlignment="1">
      <alignment horizontal="center" vertical="center"/>
      <protection/>
    </xf>
    <xf numFmtId="0" fontId="69" fillId="50" borderId="3" xfId="522" applyFont="1" applyFill="1" applyBorder="1" applyAlignment="1">
      <alignment horizontal="center" vertical="center" wrapText="1"/>
      <protection/>
    </xf>
    <xf numFmtId="0" fontId="44" fillId="0" borderId="0" xfId="522" applyFont="1" applyFill="1" applyAlignment="1">
      <alignment horizontal="center"/>
      <protection/>
    </xf>
    <xf numFmtId="0" fontId="47" fillId="0" borderId="0" xfId="522" applyFont="1" applyFill="1" applyAlignment="1">
      <alignment horizontal="center"/>
      <protection/>
    </xf>
    <xf numFmtId="0" fontId="58" fillId="0" borderId="0" xfId="522" applyFont="1" applyFill="1" applyBorder="1" applyAlignment="1">
      <alignment horizontal="center" vertical="center" wrapText="1"/>
      <protection/>
    </xf>
    <xf numFmtId="0" fontId="46" fillId="0" borderId="0" xfId="522" applyFont="1" applyFill="1" applyAlignment="1">
      <alignment horizontal="center" wrapText="1"/>
      <protection/>
    </xf>
    <xf numFmtId="0" fontId="45" fillId="0" borderId="3" xfId="522" applyFont="1" applyFill="1" applyBorder="1" applyAlignment="1">
      <alignment horizontal="center"/>
      <protection/>
    </xf>
    <xf numFmtId="2" fontId="3" fillId="0" borderId="3" xfId="522" applyNumberFormat="1" applyFont="1" applyFill="1" applyBorder="1" applyAlignment="1">
      <alignment horizontal="center" vertical="center" wrapText="1"/>
      <protection/>
    </xf>
    <xf numFmtId="0" fontId="3" fillId="0" borderId="3" xfId="522" applyFont="1" applyFill="1" applyBorder="1" applyAlignment="1">
      <alignment horizontal="center" vertical="center" wrapText="1"/>
      <protection/>
    </xf>
    <xf numFmtId="14" fontId="3" fillId="0" borderId="3" xfId="449" applyNumberFormat="1" applyFont="1" applyBorder="1" applyAlignment="1">
      <alignment horizontal="center" vertical="center" wrapText="1"/>
      <protection/>
    </xf>
    <xf numFmtId="0" fontId="51" fillId="0" borderId="3" xfId="522" applyFont="1" applyFill="1" applyBorder="1" applyAlignment="1">
      <alignment horizontal="center" vertical="center" wrapText="1"/>
      <protection/>
    </xf>
  </cellXfs>
  <cellStyles count="564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_П_1" xfId="335"/>
    <cellStyle name="Output" xfId="336"/>
    <cellStyle name="Output 2" xfId="337"/>
    <cellStyle name="Output_П_1" xfId="338"/>
    <cellStyle name="Title" xfId="339"/>
    <cellStyle name="Total" xfId="340"/>
    <cellStyle name="vDa" xfId="341"/>
    <cellStyle name="vDa 2" xfId="342"/>
    <cellStyle name="vHl" xfId="343"/>
    <cellStyle name="vHl 2" xfId="344"/>
    <cellStyle name="vN0" xfId="345"/>
    <cellStyle name="vN0 2" xfId="346"/>
    <cellStyle name="vN0 3" xfId="347"/>
    <cellStyle name="vSt" xfId="348"/>
    <cellStyle name="vSt 2" xfId="349"/>
    <cellStyle name="Warning Text" xfId="350"/>
    <cellStyle name="Акцент1" xfId="351"/>
    <cellStyle name="Акцент1 2" xfId="352"/>
    <cellStyle name="Акцент1 2 2" xfId="353"/>
    <cellStyle name="Акцент1 3" xfId="354"/>
    <cellStyle name="Акцент1 4" xfId="355"/>
    <cellStyle name="Акцент1 5" xfId="356"/>
    <cellStyle name="Акцент2" xfId="357"/>
    <cellStyle name="Акцент2 2" xfId="358"/>
    <cellStyle name="Акцент2 2 2" xfId="359"/>
    <cellStyle name="Акцент2 3" xfId="360"/>
    <cellStyle name="Акцент2 4" xfId="361"/>
    <cellStyle name="Акцент2 5" xfId="362"/>
    <cellStyle name="Акцент3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" xfId="369"/>
    <cellStyle name="Акцент4 2" xfId="370"/>
    <cellStyle name="Акцент4 2 2" xfId="371"/>
    <cellStyle name="Акцент4 3" xfId="372"/>
    <cellStyle name="Акцент4 4" xfId="373"/>
    <cellStyle name="Акцент4 5" xfId="374"/>
    <cellStyle name="Акцент5" xfId="375"/>
    <cellStyle name="Акцент5 2" xfId="376"/>
    <cellStyle name="Акцент5 2 2" xfId="377"/>
    <cellStyle name="Акцент5 3" xfId="378"/>
    <cellStyle name="Акцент5 4" xfId="379"/>
    <cellStyle name="Акцент5 5" xfId="380"/>
    <cellStyle name="Акцент6" xfId="381"/>
    <cellStyle name="Акцент6 2" xfId="382"/>
    <cellStyle name="Акцент6 2 2" xfId="383"/>
    <cellStyle name="Акцент6 3" xfId="384"/>
    <cellStyle name="Акцент6 4" xfId="385"/>
    <cellStyle name="Акцент6 5" xfId="386"/>
    <cellStyle name="Акцентування1" xfId="387"/>
    <cellStyle name="Акцентування1 2" xfId="388"/>
    <cellStyle name="Акцентування2" xfId="389"/>
    <cellStyle name="Акцентування2 2" xfId="390"/>
    <cellStyle name="Акцентування3" xfId="391"/>
    <cellStyle name="Акцентування3 2" xfId="392"/>
    <cellStyle name="Акцентування4" xfId="393"/>
    <cellStyle name="Акцентування4 2" xfId="394"/>
    <cellStyle name="Акцентування5" xfId="395"/>
    <cellStyle name="Акцентування5 2" xfId="396"/>
    <cellStyle name="Акцентування6" xfId="397"/>
    <cellStyle name="Акцентування6 2" xfId="398"/>
    <cellStyle name="Ввід" xfId="399"/>
    <cellStyle name="Ввід 2" xfId="400"/>
    <cellStyle name="Ввод " xfId="401"/>
    <cellStyle name="Ввод  2" xfId="402"/>
    <cellStyle name="Ввод  2 2" xfId="403"/>
    <cellStyle name="Ввод  3" xfId="404"/>
    <cellStyle name="Ввод  4" xfId="405"/>
    <cellStyle name="Ввод  5" xfId="406"/>
    <cellStyle name="Вывод" xfId="407"/>
    <cellStyle name="Вывод 2" xfId="408"/>
    <cellStyle name="Вывод 2 2" xfId="409"/>
    <cellStyle name="Вывод 3" xfId="410"/>
    <cellStyle name="Вывод 4" xfId="411"/>
    <cellStyle name="Вывод 5" xfId="412"/>
    <cellStyle name="Вычисление" xfId="413"/>
    <cellStyle name="Вычисление 2" xfId="414"/>
    <cellStyle name="Вычисление 2 2" xfId="415"/>
    <cellStyle name="Вычисление 3" xfId="416"/>
    <cellStyle name="Вычисление 4" xfId="417"/>
    <cellStyle name="Вычисление 5" xfId="418"/>
    <cellStyle name="Hyperlink" xfId="419"/>
    <cellStyle name="Гиперссылка 2" xfId="420"/>
    <cellStyle name="Гиперссылка 3" xfId="421"/>
    <cellStyle name="Грошовий 2" xfId="422"/>
    <cellStyle name="Currency" xfId="423"/>
    <cellStyle name="Currency [0]" xfId="424"/>
    <cellStyle name="Добре" xfId="425"/>
    <cellStyle name="Добре 2" xfId="426"/>
    <cellStyle name="Заголовок 1" xfId="427"/>
    <cellStyle name="Заголовок 1 2" xfId="428"/>
    <cellStyle name="Заголовок 1 3" xfId="429"/>
    <cellStyle name="Заголовок 1 4" xfId="430"/>
    <cellStyle name="Заголовок 1 5" xfId="431"/>
    <cellStyle name="Заголовок 2" xfId="432"/>
    <cellStyle name="Заголовок 2 2" xfId="433"/>
    <cellStyle name="Заголовок 2 3" xfId="434"/>
    <cellStyle name="Заголовок 2 4" xfId="435"/>
    <cellStyle name="Заголовок 2 5" xfId="436"/>
    <cellStyle name="Заголовок 3" xfId="437"/>
    <cellStyle name="Заголовок 3 2" xfId="438"/>
    <cellStyle name="Заголовок 3 3" xfId="439"/>
    <cellStyle name="Заголовок 3 4" xfId="440"/>
    <cellStyle name="Заголовок 3 5" xfId="441"/>
    <cellStyle name="Заголовок 4" xfId="442"/>
    <cellStyle name="Заголовок 4 2" xfId="443"/>
    <cellStyle name="Заголовок 4 3" xfId="444"/>
    <cellStyle name="Заголовок 4 4" xfId="445"/>
    <cellStyle name="Заголовок 4 5" xfId="446"/>
    <cellStyle name="Звичайний 2" xfId="447"/>
    <cellStyle name="Звичайний 2 2" xfId="448"/>
    <cellStyle name="Звичайний 2 3" xfId="449"/>
    <cellStyle name="Звичайний 2_8.Блок_3 (1 ч)" xfId="450"/>
    <cellStyle name="Звичайний 3" xfId="451"/>
    <cellStyle name="Звичайний 3 2" xfId="452"/>
    <cellStyle name="Звичайний 3 2 2" xfId="453"/>
    <cellStyle name="Звичайний 4" xfId="454"/>
    <cellStyle name="Звичайний 4 2" xfId="455"/>
    <cellStyle name="Звичайний 5" xfId="456"/>
    <cellStyle name="Звичайний 5 2" xfId="457"/>
    <cellStyle name="Звичайний 5 3" xfId="458"/>
    <cellStyle name="Звичайний 6" xfId="459"/>
    <cellStyle name="Звичайний 7" xfId="460"/>
    <cellStyle name="Зв'язана клітинка" xfId="461"/>
    <cellStyle name="Зв'язана клітинка 2" xfId="462"/>
    <cellStyle name="Итог" xfId="463"/>
    <cellStyle name="Итог 2" xfId="464"/>
    <cellStyle name="Итог 3" xfId="465"/>
    <cellStyle name="Итог 4" xfId="466"/>
    <cellStyle name="Итог 5" xfId="467"/>
    <cellStyle name="Контрольна клітинка" xfId="468"/>
    <cellStyle name="Контрольна клітинка 2" xfId="469"/>
    <cellStyle name="Контрольная ячейка" xfId="470"/>
    <cellStyle name="Контрольная ячейка 2" xfId="471"/>
    <cellStyle name="Контрольная ячейка 2 2" xfId="472"/>
    <cellStyle name="Контрольная ячейка 3" xfId="473"/>
    <cellStyle name="Контрольная ячейка 4" xfId="474"/>
    <cellStyle name="Контрольная ячейка 5" xfId="475"/>
    <cellStyle name="Назва" xfId="476"/>
    <cellStyle name="Назва 2" xfId="477"/>
    <cellStyle name="Название" xfId="478"/>
    <cellStyle name="Название 2" xfId="479"/>
    <cellStyle name="Название 3" xfId="480"/>
    <cellStyle name="Название 4" xfId="481"/>
    <cellStyle name="Название 5" xfId="482"/>
    <cellStyle name="Нейтральный" xfId="483"/>
    <cellStyle name="Нейтральный 2" xfId="484"/>
    <cellStyle name="Нейтральный 2 2" xfId="485"/>
    <cellStyle name="Нейтральный 3" xfId="486"/>
    <cellStyle name="Нейтральный 4" xfId="487"/>
    <cellStyle name="Нейтральный 5" xfId="488"/>
    <cellStyle name="Обчислення" xfId="489"/>
    <cellStyle name="Обчислення 2" xfId="490"/>
    <cellStyle name="Обчислення_П_1" xfId="491"/>
    <cellStyle name="Обычный 10" xfId="492"/>
    <cellStyle name="Обычный 11" xfId="493"/>
    <cellStyle name="Обычный 12" xfId="494"/>
    <cellStyle name="Обычный 13" xfId="495"/>
    <cellStyle name="Обычный 13 2" xfId="496"/>
    <cellStyle name="Обычный 13 3" xfId="497"/>
    <cellStyle name="Обычный 13 3 2" xfId="498"/>
    <cellStyle name="Обычный 14" xfId="499"/>
    <cellStyle name="Обычный 15" xfId="500"/>
    <cellStyle name="Обычный 2" xfId="501"/>
    <cellStyle name="Обычный 2 2" xfId="502"/>
    <cellStyle name="Обычный 2 3" xfId="503"/>
    <cellStyle name="Обычный 2 3 2" xfId="504"/>
    <cellStyle name="Обычный 2 3 3" xfId="505"/>
    <cellStyle name="Обычный 2 4" xfId="506"/>
    <cellStyle name="Обычный 3" xfId="507"/>
    <cellStyle name="Обычный 3 2" xfId="508"/>
    <cellStyle name="Обычный 3 3" xfId="509"/>
    <cellStyle name="Обычный 4" xfId="510"/>
    <cellStyle name="Обычный 4 2" xfId="511"/>
    <cellStyle name="Обычный 5" xfId="512"/>
    <cellStyle name="Обычный 5 2" xfId="513"/>
    <cellStyle name="Обычный 5 3" xfId="514"/>
    <cellStyle name="Обычный 6" xfId="515"/>
    <cellStyle name="Обычный 6 2" xfId="516"/>
    <cellStyle name="Обычный 6 3" xfId="517"/>
    <cellStyle name="Обычный 7" xfId="518"/>
    <cellStyle name="Обычный 8" xfId="519"/>
    <cellStyle name="Обычный 9" xfId="520"/>
    <cellStyle name="Обычный_09_Професійний склад" xfId="521"/>
    <cellStyle name="Обычный_Форма7Н" xfId="522"/>
    <cellStyle name="Followed Hyperlink" xfId="523"/>
    <cellStyle name="Підсумок" xfId="524"/>
    <cellStyle name="Підсумок 2" xfId="525"/>
    <cellStyle name="Підсумок_П_1" xfId="526"/>
    <cellStyle name="Плохой" xfId="527"/>
    <cellStyle name="Плохой 2" xfId="528"/>
    <cellStyle name="Плохой 2 2" xfId="529"/>
    <cellStyle name="Плохой 3" xfId="530"/>
    <cellStyle name="Плохой 4" xfId="531"/>
    <cellStyle name="Плохой 5" xfId="532"/>
    <cellStyle name="Поганий" xfId="533"/>
    <cellStyle name="Поганий 2" xfId="534"/>
    <cellStyle name="Пояснение" xfId="535"/>
    <cellStyle name="Пояснение 2" xfId="536"/>
    <cellStyle name="Пояснение 3" xfId="537"/>
    <cellStyle name="Пояснение 4" xfId="538"/>
    <cellStyle name="Пояснение 5" xfId="539"/>
    <cellStyle name="Примечание" xfId="540"/>
    <cellStyle name="Примечание 2" xfId="541"/>
    <cellStyle name="Примечание 2 2" xfId="542"/>
    <cellStyle name="Примечание 3" xfId="543"/>
    <cellStyle name="Примечание 4" xfId="544"/>
    <cellStyle name="Примечание 5" xfId="545"/>
    <cellStyle name="Примітка" xfId="546"/>
    <cellStyle name="Примітка 2" xfId="547"/>
    <cellStyle name="Примітка_П_1" xfId="548"/>
    <cellStyle name="Percent" xfId="549"/>
    <cellStyle name="Результат" xfId="550"/>
    <cellStyle name="Связанная ячейка" xfId="551"/>
    <cellStyle name="Связанная ячейка 2" xfId="552"/>
    <cellStyle name="Связанная ячейка 3" xfId="553"/>
    <cellStyle name="Связанная ячейка 4" xfId="554"/>
    <cellStyle name="Связанная ячейка 5" xfId="555"/>
    <cellStyle name="Середній" xfId="556"/>
    <cellStyle name="Середній 2" xfId="557"/>
    <cellStyle name="Стиль 1" xfId="558"/>
    <cellStyle name="Стиль 1 2" xfId="559"/>
    <cellStyle name="Текст попередження" xfId="560"/>
    <cellStyle name="Текст попередження 2" xfId="561"/>
    <cellStyle name="Текст пояснення" xfId="562"/>
    <cellStyle name="Текст пояснення 2" xfId="563"/>
    <cellStyle name="Текст предупреждения" xfId="564"/>
    <cellStyle name="Текст предупреждения 2" xfId="565"/>
    <cellStyle name="Текст предупреждения 3" xfId="566"/>
    <cellStyle name="Текст предупреждения 4" xfId="567"/>
    <cellStyle name="Текст предупреждения 5" xfId="568"/>
    <cellStyle name="Тысячи [0]_Анализ" xfId="569"/>
    <cellStyle name="Тысячи_Анализ" xfId="570"/>
    <cellStyle name="Comma" xfId="571"/>
    <cellStyle name="Comma [0]" xfId="572"/>
    <cellStyle name="ФинᎰнсовый_Лист1 (3)_1" xfId="573"/>
    <cellStyle name="Хороший" xfId="574"/>
    <cellStyle name="Хороший 2" xfId="575"/>
    <cellStyle name="Хороший 2 2" xfId="576"/>
    <cellStyle name="Хороший 3" xfId="57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00%20&#1057;&#1040;&#1049;&#1058;\2017%20&#1046;&#1080;&#1090;&#1086;&#1084;&#1080;&#1088;\2.2.%20&#1055;&#1086;&#1087;&#1080;&#1090;%20&#1090;&#1072;%20&#1087;&#1088;&#1086;&#1087;&#1086;&#1079;&#1080;&#1094;&#1110;&#1103;%20&#1085;&#1072;%20&#1088;&#1080;&#1085;&#1082;&#1091;%20&#1087;&#1088;&#1072;&#1094;&#1110;%20&#1091;%20&#1088;&#1086;&#1079;&#1088;&#1110;&#1079;&#1110;%20&#1087;&#1088;&#1086;&#1092;&#1077;&#1089;&#1110;&#1081;%20&#1090;&#1072;%20&#1074;&#1080;&#1076;&#1110;&#1074;%20&#1076;&#1110;&#1103;&#1083;&#1100;&#1085;&#1086;&#1089;&#1090;&#1110;\&#1044;&#1086;&#1090;&#1072;&#1090;&#1082;&#1080;%20&#1075;&#1086;&#1090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K28"/>
  <sheetViews>
    <sheetView tabSelected="1" view="pageBreakPreview" zoomScaleNormal="75" zoomScaleSheetLayoutView="100" zoomScalePageLayoutView="0" workbookViewId="0" topLeftCell="A1">
      <selection activeCell="A4" sqref="A4:A5"/>
    </sheetView>
  </sheetViews>
  <sheetFormatPr defaultColWidth="8.8515625" defaultRowHeight="15"/>
  <cols>
    <col min="1" max="1" width="37.140625" style="61" customWidth="1"/>
    <col min="2" max="2" width="12.140625" style="61" customWidth="1"/>
    <col min="3" max="3" width="11.421875" style="61" customWidth="1"/>
    <col min="4" max="4" width="13.00390625" style="61" customWidth="1"/>
    <col min="5" max="5" width="14.421875" style="61" customWidth="1"/>
    <col min="6" max="6" width="14.57421875" style="61" customWidth="1"/>
    <col min="7" max="7" width="13.7109375" style="61" customWidth="1"/>
    <col min="8" max="8" width="8.8515625" style="61" customWidth="1"/>
    <col min="9" max="9" width="43.00390625" style="61" customWidth="1"/>
    <col min="10" max="16384" width="8.8515625" style="61" customWidth="1"/>
  </cols>
  <sheetData>
    <row r="1" spans="1:7" s="62" customFormat="1" ht="20.25">
      <c r="A1" s="137" t="s">
        <v>89</v>
      </c>
      <c r="B1" s="137"/>
      <c r="C1" s="137"/>
      <c r="D1" s="137"/>
      <c r="E1" s="137"/>
      <c r="F1" s="137"/>
      <c r="G1" s="137"/>
    </row>
    <row r="2" spans="1:7" s="62" customFormat="1" ht="19.5" customHeight="1">
      <c r="A2" s="138" t="s">
        <v>8</v>
      </c>
      <c r="B2" s="138"/>
      <c r="C2" s="138"/>
      <c r="D2" s="138"/>
      <c r="E2" s="138"/>
      <c r="F2" s="138"/>
      <c r="G2" s="138"/>
    </row>
    <row r="3" spans="1:7" s="63" customFormat="1" ht="30.75" customHeight="1">
      <c r="A3" s="56"/>
      <c r="B3" s="56"/>
      <c r="C3" s="56"/>
      <c r="D3" s="56"/>
      <c r="E3" s="56"/>
      <c r="F3" s="56"/>
      <c r="G3" s="56"/>
    </row>
    <row r="4" spans="1:7" s="63" customFormat="1" ht="30.75" customHeight="1">
      <c r="A4" s="141"/>
      <c r="B4" s="139" t="s">
        <v>204</v>
      </c>
      <c r="C4" s="139"/>
      <c r="D4" s="140" t="s">
        <v>31</v>
      </c>
      <c r="E4" s="139" t="s">
        <v>205</v>
      </c>
      <c r="F4" s="139"/>
      <c r="G4" s="140" t="s">
        <v>31</v>
      </c>
    </row>
    <row r="5" spans="1:9" s="63" customFormat="1" ht="68.25" customHeight="1">
      <c r="A5" s="141"/>
      <c r="B5" s="83" t="s">
        <v>138</v>
      </c>
      <c r="C5" s="83" t="s">
        <v>153</v>
      </c>
      <c r="D5" s="140"/>
      <c r="E5" s="83" t="s">
        <v>138</v>
      </c>
      <c r="F5" s="83" t="s">
        <v>154</v>
      </c>
      <c r="G5" s="140"/>
      <c r="I5" s="63" t="s">
        <v>155</v>
      </c>
    </row>
    <row r="6" spans="1:7" s="65" customFormat="1" ht="34.5" customHeight="1">
      <c r="A6" s="104" t="s">
        <v>32</v>
      </c>
      <c r="B6" s="8">
        <f>SUM(B7:B25)</f>
        <v>12749</v>
      </c>
      <c r="C6" s="8">
        <f>SUM(C7:C25)</f>
        <v>13280</v>
      </c>
      <c r="D6" s="64">
        <f>ROUND(C6/B6*100,1)</f>
        <v>104.2</v>
      </c>
      <c r="E6" s="9">
        <f>SUM(E7:E25)</f>
        <v>3234</v>
      </c>
      <c r="F6" s="9">
        <f>SUM(F7:F25)</f>
        <v>3191</v>
      </c>
      <c r="G6" s="64">
        <f>ROUND(F6/E6*100,1)</f>
        <v>98.7</v>
      </c>
    </row>
    <row r="7" spans="1:9" ht="60" customHeight="1">
      <c r="A7" s="105" t="s">
        <v>10</v>
      </c>
      <c r="B7" s="66">
        <v>1474</v>
      </c>
      <c r="C7" s="67">
        <v>1691</v>
      </c>
      <c r="D7" s="64">
        <f aca="true" t="shared" si="0" ref="D7:D25">ROUND(C7/B7*100,1)</f>
        <v>114.7</v>
      </c>
      <c r="E7" s="66">
        <v>517</v>
      </c>
      <c r="F7" s="68">
        <v>442</v>
      </c>
      <c r="G7" s="64">
        <f aca="true" t="shared" si="1" ref="G7:G25">ROUND(F7/E7*100,1)</f>
        <v>85.5</v>
      </c>
      <c r="I7" s="69"/>
    </row>
    <row r="8" spans="1:9" ht="44.25" customHeight="1">
      <c r="A8" s="105" t="s">
        <v>11</v>
      </c>
      <c r="B8" s="66">
        <v>333</v>
      </c>
      <c r="C8" s="67">
        <v>393</v>
      </c>
      <c r="D8" s="64">
        <f t="shared" si="0"/>
        <v>118</v>
      </c>
      <c r="E8" s="66">
        <v>98</v>
      </c>
      <c r="F8" s="68">
        <v>83</v>
      </c>
      <c r="G8" s="64">
        <f t="shared" si="1"/>
        <v>84.7</v>
      </c>
      <c r="I8" s="69"/>
    </row>
    <row r="9" spans="1:9" s="70" customFormat="1" ht="27.75" customHeight="1">
      <c r="A9" s="105" t="s">
        <v>12</v>
      </c>
      <c r="B9" s="66">
        <v>3623</v>
      </c>
      <c r="C9" s="67">
        <v>3705</v>
      </c>
      <c r="D9" s="64">
        <f t="shared" si="0"/>
        <v>102.3</v>
      </c>
      <c r="E9" s="66">
        <v>943</v>
      </c>
      <c r="F9" s="68">
        <v>881</v>
      </c>
      <c r="G9" s="64">
        <f t="shared" si="1"/>
        <v>93.4</v>
      </c>
      <c r="H9" s="61"/>
      <c r="I9" s="69"/>
    </row>
    <row r="10" spans="1:11" ht="43.5" customHeight="1">
      <c r="A10" s="105" t="s">
        <v>13</v>
      </c>
      <c r="B10" s="66">
        <v>143</v>
      </c>
      <c r="C10" s="67">
        <v>321</v>
      </c>
      <c r="D10" s="64">
        <f t="shared" si="0"/>
        <v>224.5</v>
      </c>
      <c r="E10" s="66">
        <v>27</v>
      </c>
      <c r="F10" s="68">
        <v>62</v>
      </c>
      <c r="G10" s="64">
        <f t="shared" si="1"/>
        <v>229.6</v>
      </c>
      <c r="I10" s="69"/>
      <c r="K10" s="71"/>
    </row>
    <row r="11" spans="1:9" ht="42" customHeight="1">
      <c r="A11" s="105" t="s">
        <v>14</v>
      </c>
      <c r="B11" s="66">
        <v>193</v>
      </c>
      <c r="C11" s="67">
        <v>143</v>
      </c>
      <c r="D11" s="64">
        <f t="shared" si="0"/>
        <v>74.1</v>
      </c>
      <c r="E11" s="66">
        <v>45</v>
      </c>
      <c r="F11" s="68">
        <v>35</v>
      </c>
      <c r="G11" s="64">
        <f t="shared" si="1"/>
        <v>77.8</v>
      </c>
      <c r="I11" s="69"/>
    </row>
    <row r="12" spans="1:9" ht="26.25" customHeight="1">
      <c r="A12" s="105" t="s">
        <v>15</v>
      </c>
      <c r="B12" s="66">
        <v>324</v>
      </c>
      <c r="C12" s="67">
        <v>433</v>
      </c>
      <c r="D12" s="64">
        <f t="shared" si="0"/>
        <v>133.6</v>
      </c>
      <c r="E12" s="66">
        <v>91</v>
      </c>
      <c r="F12" s="68">
        <v>104</v>
      </c>
      <c r="G12" s="64">
        <f t="shared" si="1"/>
        <v>114.3</v>
      </c>
      <c r="I12" s="69"/>
    </row>
    <row r="13" spans="1:9" ht="57" customHeight="1">
      <c r="A13" s="105" t="s">
        <v>16</v>
      </c>
      <c r="B13" s="66">
        <v>2048</v>
      </c>
      <c r="C13" s="67">
        <v>1915</v>
      </c>
      <c r="D13" s="64">
        <f t="shared" si="0"/>
        <v>93.5</v>
      </c>
      <c r="E13" s="66">
        <v>500</v>
      </c>
      <c r="F13" s="68">
        <v>543</v>
      </c>
      <c r="G13" s="64">
        <f t="shared" si="1"/>
        <v>108.6</v>
      </c>
      <c r="I13" s="69"/>
    </row>
    <row r="14" spans="1:9" ht="42" customHeight="1">
      <c r="A14" s="105" t="s">
        <v>17</v>
      </c>
      <c r="B14" s="66">
        <v>569</v>
      </c>
      <c r="C14" s="67">
        <v>682</v>
      </c>
      <c r="D14" s="64">
        <f t="shared" si="0"/>
        <v>119.9</v>
      </c>
      <c r="E14" s="66">
        <v>213</v>
      </c>
      <c r="F14" s="68">
        <v>257</v>
      </c>
      <c r="G14" s="64">
        <f t="shared" si="1"/>
        <v>120.7</v>
      </c>
      <c r="I14" s="69"/>
    </row>
    <row r="15" spans="1:9" ht="41.25" customHeight="1">
      <c r="A15" s="105" t="s">
        <v>18</v>
      </c>
      <c r="B15" s="66">
        <v>367</v>
      </c>
      <c r="C15" s="67">
        <v>375</v>
      </c>
      <c r="D15" s="64">
        <f t="shared" si="0"/>
        <v>102.2</v>
      </c>
      <c r="E15" s="66">
        <v>79</v>
      </c>
      <c r="F15" s="68">
        <v>90</v>
      </c>
      <c r="G15" s="64">
        <f t="shared" si="1"/>
        <v>113.9</v>
      </c>
      <c r="I15" s="69"/>
    </row>
    <row r="16" spans="1:9" ht="24" customHeight="1">
      <c r="A16" s="105" t="s">
        <v>19</v>
      </c>
      <c r="B16" s="66">
        <v>99</v>
      </c>
      <c r="C16" s="67">
        <v>88</v>
      </c>
      <c r="D16" s="64">
        <f t="shared" si="0"/>
        <v>88.9</v>
      </c>
      <c r="E16" s="66">
        <v>45</v>
      </c>
      <c r="F16" s="68">
        <v>37</v>
      </c>
      <c r="G16" s="64">
        <f t="shared" si="1"/>
        <v>82.2</v>
      </c>
      <c r="I16" s="69"/>
    </row>
    <row r="17" spans="1:9" ht="24" customHeight="1">
      <c r="A17" s="105" t="s">
        <v>20</v>
      </c>
      <c r="B17" s="66">
        <v>40</v>
      </c>
      <c r="C17" s="67">
        <v>70</v>
      </c>
      <c r="D17" s="64">
        <f t="shared" si="0"/>
        <v>175</v>
      </c>
      <c r="E17" s="66">
        <v>6</v>
      </c>
      <c r="F17" s="68">
        <v>29</v>
      </c>
      <c r="G17" s="64">
        <f t="shared" si="1"/>
        <v>483.3</v>
      </c>
      <c r="I17" s="69"/>
    </row>
    <row r="18" spans="1:9" ht="24" customHeight="1">
      <c r="A18" s="105" t="s">
        <v>21</v>
      </c>
      <c r="B18" s="66">
        <v>129</v>
      </c>
      <c r="C18" s="67">
        <v>94</v>
      </c>
      <c r="D18" s="64">
        <f t="shared" si="0"/>
        <v>72.9</v>
      </c>
      <c r="E18" s="66">
        <v>33</v>
      </c>
      <c r="F18" s="68">
        <v>22</v>
      </c>
      <c r="G18" s="64">
        <f t="shared" si="1"/>
        <v>66.7</v>
      </c>
      <c r="I18" s="69"/>
    </row>
    <row r="19" spans="1:9" ht="41.25" customHeight="1">
      <c r="A19" s="105" t="s">
        <v>22</v>
      </c>
      <c r="B19" s="66">
        <v>152</v>
      </c>
      <c r="C19" s="67">
        <v>117</v>
      </c>
      <c r="D19" s="64">
        <f t="shared" si="0"/>
        <v>77</v>
      </c>
      <c r="E19" s="66">
        <v>49</v>
      </c>
      <c r="F19" s="68">
        <v>27</v>
      </c>
      <c r="G19" s="64">
        <f t="shared" si="1"/>
        <v>55.1</v>
      </c>
      <c r="I19" s="69"/>
    </row>
    <row r="20" spans="1:9" ht="41.25" customHeight="1">
      <c r="A20" s="105" t="s">
        <v>23</v>
      </c>
      <c r="B20" s="66">
        <v>312</v>
      </c>
      <c r="C20" s="67">
        <v>217</v>
      </c>
      <c r="D20" s="64">
        <f t="shared" si="0"/>
        <v>69.6</v>
      </c>
      <c r="E20" s="66">
        <v>51</v>
      </c>
      <c r="F20" s="68">
        <v>38</v>
      </c>
      <c r="G20" s="64">
        <f t="shared" si="1"/>
        <v>74.5</v>
      </c>
      <c r="I20" s="69"/>
    </row>
    <row r="21" spans="1:9" ht="42.75" customHeight="1">
      <c r="A21" s="105" t="s">
        <v>24</v>
      </c>
      <c r="B21" s="66">
        <v>1155</v>
      </c>
      <c r="C21" s="67">
        <v>956</v>
      </c>
      <c r="D21" s="64">
        <f t="shared" si="0"/>
        <v>82.8</v>
      </c>
      <c r="E21" s="66">
        <v>292</v>
      </c>
      <c r="F21" s="68">
        <v>208</v>
      </c>
      <c r="G21" s="64">
        <f t="shared" si="1"/>
        <v>71.2</v>
      </c>
      <c r="I21" s="69"/>
    </row>
    <row r="22" spans="1:9" ht="24" customHeight="1">
      <c r="A22" s="105" t="s">
        <v>25</v>
      </c>
      <c r="B22" s="66">
        <v>723</v>
      </c>
      <c r="C22" s="67">
        <v>878</v>
      </c>
      <c r="D22" s="64">
        <f t="shared" si="0"/>
        <v>121.4</v>
      </c>
      <c r="E22" s="66">
        <v>81</v>
      </c>
      <c r="F22" s="68">
        <v>126</v>
      </c>
      <c r="G22" s="64">
        <f t="shared" si="1"/>
        <v>155.6</v>
      </c>
      <c r="I22" s="69"/>
    </row>
    <row r="23" spans="1:9" ht="42.75" customHeight="1">
      <c r="A23" s="105" t="s">
        <v>26</v>
      </c>
      <c r="B23" s="66">
        <v>878</v>
      </c>
      <c r="C23" s="67">
        <v>1007</v>
      </c>
      <c r="D23" s="64">
        <f t="shared" si="0"/>
        <v>114.7</v>
      </c>
      <c r="E23" s="66">
        <v>114</v>
      </c>
      <c r="F23" s="68">
        <v>147</v>
      </c>
      <c r="G23" s="64">
        <f t="shared" si="1"/>
        <v>128.9</v>
      </c>
      <c r="I23" s="69"/>
    </row>
    <row r="24" spans="1:9" ht="36.75" customHeight="1">
      <c r="A24" s="105" t="s">
        <v>27</v>
      </c>
      <c r="B24" s="66">
        <v>102</v>
      </c>
      <c r="C24" s="67">
        <v>99</v>
      </c>
      <c r="D24" s="64">
        <f t="shared" si="0"/>
        <v>97.1</v>
      </c>
      <c r="E24" s="66">
        <v>22</v>
      </c>
      <c r="F24" s="68">
        <v>34</v>
      </c>
      <c r="G24" s="64">
        <f t="shared" si="1"/>
        <v>154.5</v>
      </c>
      <c r="I24" s="69"/>
    </row>
    <row r="25" spans="1:9" ht="27.75" customHeight="1">
      <c r="A25" s="105" t="s">
        <v>28</v>
      </c>
      <c r="B25" s="66">
        <v>85</v>
      </c>
      <c r="C25" s="67">
        <v>96</v>
      </c>
      <c r="D25" s="64">
        <f t="shared" si="0"/>
        <v>112.9</v>
      </c>
      <c r="E25" s="66">
        <v>28</v>
      </c>
      <c r="F25" s="68">
        <v>26</v>
      </c>
      <c r="G25" s="64">
        <f t="shared" si="1"/>
        <v>92.9</v>
      </c>
      <c r="I25" s="69"/>
    </row>
    <row r="26" spans="1:9" ht="15.75">
      <c r="A26" s="72"/>
      <c r="B26" s="72"/>
      <c r="C26" s="72"/>
      <c r="D26" s="72"/>
      <c r="E26" s="72"/>
      <c r="F26" s="72"/>
      <c r="G26" s="72"/>
      <c r="I26" s="69"/>
    </row>
    <row r="27" spans="1:9" ht="15.75">
      <c r="A27" s="72"/>
      <c r="B27" s="72"/>
      <c r="C27" s="72"/>
      <c r="D27" s="72"/>
      <c r="E27" s="72"/>
      <c r="F27" s="72"/>
      <c r="G27" s="72"/>
      <c r="I27" s="69"/>
    </row>
    <row r="28" spans="1:7" ht="12.75">
      <c r="A28" s="72"/>
      <c r="B28" s="72"/>
      <c r="C28" s="72"/>
      <c r="D28" s="72"/>
      <c r="E28" s="72"/>
      <c r="F28" s="72"/>
      <c r="G28" s="72"/>
    </row>
  </sheetData>
  <sheetProtection/>
  <mergeCells count="7">
    <mergeCell ref="A1:G1"/>
    <mergeCell ref="A2:G2"/>
    <mergeCell ref="B4:C4"/>
    <mergeCell ref="D4:D5"/>
    <mergeCell ref="E4:F4"/>
    <mergeCell ref="G4:G5"/>
    <mergeCell ref="A4:A5"/>
  </mergeCells>
  <printOptions horizontalCentered="1" verticalCentered="1"/>
  <pageMargins left="0.1968503937007874" right="0" top="0.7086614173228347" bottom="0.3937007874015748" header="0" footer="0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Q20"/>
  <sheetViews>
    <sheetView view="pageBreakPreview" zoomScaleNormal="75" zoomScaleSheetLayoutView="100" zoomScalePageLayoutView="0" workbookViewId="0" topLeftCell="A1">
      <selection activeCell="A3" sqref="A3:A4"/>
    </sheetView>
  </sheetViews>
  <sheetFormatPr defaultColWidth="8.8515625" defaultRowHeight="15"/>
  <cols>
    <col min="1" max="1" width="52.8515625" style="5" customWidth="1"/>
    <col min="2" max="2" width="24.00390625" style="5" customWidth="1"/>
    <col min="3" max="3" width="23.421875" style="5" customWidth="1"/>
    <col min="4" max="4" width="21.57421875" style="5" customWidth="1"/>
    <col min="5" max="5" width="8.8515625" style="5" customWidth="1"/>
    <col min="6" max="6" width="10.8515625" style="5" bestFit="1" customWidth="1"/>
    <col min="7" max="16384" width="8.8515625" style="5" customWidth="1"/>
  </cols>
  <sheetData>
    <row r="1" spans="1:4" s="1" customFormat="1" ht="49.5" customHeight="1">
      <c r="A1" s="162" t="s">
        <v>207</v>
      </c>
      <c r="B1" s="162"/>
      <c r="C1" s="162"/>
      <c r="D1" s="162"/>
    </row>
    <row r="2" spans="1:4" s="1" customFormat="1" ht="12.75" customHeight="1">
      <c r="A2" s="29"/>
      <c r="B2" s="29"/>
      <c r="C2" s="29"/>
      <c r="D2" s="29"/>
    </row>
    <row r="3" spans="1:4" s="3" customFormat="1" ht="25.5" customHeight="1">
      <c r="A3" s="163"/>
      <c r="B3" s="167" t="s">
        <v>39</v>
      </c>
      <c r="C3" s="167" t="s">
        <v>40</v>
      </c>
      <c r="D3" s="167" t="s">
        <v>90</v>
      </c>
    </row>
    <row r="4" spans="1:4" s="3" customFormat="1" ht="82.5" customHeight="1">
      <c r="A4" s="163"/>
      <c r="B4" s="167"/>
      <c r="C4" s="167"/>
      <c r="D4" s="167"/>
    </row>
    <row r="5" spans="1:6" s="4" customFormat="1" ht="34.5" customHeight="1">
      <c r="A5" s="73" t="s">
        <v>32</v>
      </c>
      <c r="B5" s="14">
        <f>SUM(B6:B14)</f>
        <v>3191</v>
      </c>
      <c r="C5" s="14">
        <f>SUM(C6:C14)</f>
        <v>14080</v>
      </c>
      <c r="D5" s="14">
        <f>C5/B5</f>
        <v>4.4124099028517705</v>
      </c>
      <c r="F5" s="15"/>
    </row>
    <row r="6" spans="1:10" ht="51" customHeight="1">
      <c r="A6" s="84" t="s">
        <v>34</v>
      </c>
      <c r="B6" s="16">
        <f>2!F7</f>
        <v>230</v>
      </c>
      <c r="C6" s="16">
        <f>'8 '!F6</f>
        <v>1824</v>
      </c>
      <c r="D6" s="14">
        <f aca="true" t="shared" si="0" ref="D6:D14">C6/B6</f>
        <v>7.930434782608696</v>
      </c>
      <c r="E6" s="4"/>
      <c r="F6" s="15"/>
      <c r="G6" s="18"/>
      <c r="J6" s="18"/>
    </row>
    <row r="7" spans="1:10" ht="35.25" customHeight="1">
      <c r="A7" s="84" t="s">
        <v>3</v>
      </c>
      <c r="B7" s="16">
        <f>2!F8</f>
        <v>276</v>
      </c>
      <c r="C7" s="16">
        <f>'8 '!F7</f>
        <v>1023</v>
      </c>
      <c r="D7" s="14">
        <f t="shared" si="0"/>
        <v>3.7065217391304346</v>
      </c>
      <c r="E7" s="4"/>
      <c r="F7" s="15"/>
      <c r="G7" s="18"/>
      <c r="J7" s="18"/>
    </row>
    <row r="8" spans="1:10" s="12" customFormat="1" ht="25.5" customHeight="1">
      <c r="A8" s="84" t="s">
        <v>2</v>
      </c>
      <c r="B8" s="16">
        <f>2!F9</f>
        <v>273</v>
      </c>
      <c r="C8" s="16">
        <f>'8 '!F8</f>
        <v>1304</v>
      </c>
      <c r="D8" s="14">
        <f t="shared" si="0"/>
        <v>4.7765567765567765</v>
      </c>
      <c r="E8" s="4"/>
      <c r="F8" s="15"/>
      <c r="G8" s="18"/>
      <c r="H8" s="5"/>
      <c r="J8" s="18"/>
    </row>
    <row r="9" spans="1:10" ht="36.75" customHeight="1">
      <c r="A9" s="84" t="s">
        <v>1</v>
      </c>
      <c r="B9" s="16">
        <f>2!F10</f>
        <v>127</v>
      </c>
      <c r="C9" s="16">
        <f>'8 '!F9</f>
        <v>841</v>
      </c>
      <c r="D9" s="14">
        <f t="shared" si="0"/>
        <v>6.622047244094488</v>
      </c>
      <c r="E9" s="4"/>
      <c r="F9" s="15"/>
      <c r="G9" s="18"/>
      <c r="J9" s="18"/>
    </row>
    <row r="10" spans="1:10" ht="28.5" customHeight="1">
      <c r="A10" s="84" t="s">
        <v>5</v>
      </c>
      <c r="B10" s="16">
        <f>2!F11</f>
        <v>460</v>
      </c>
      <c r="C10" s="16">
        <f>'8 '!F10</f>
        <v>2310</v>
      </c>
      <c r="D10" s="14">
        <f t="shared" si="0"/>
        <v>5.021739130434782</v>
      </c>
      <c r="E10" s="4"/>
      <c r="F10" s="15"/>
      <c r="G10" s="18"/>
      <c r="J10" s="18"/>
    </row>
    <row r="11" spans="1:10" ht="59.25" customHeight="1">
      <c r="A11" s="84" t="s">
        <v>30</v>
      </c>
      <c r="B11" s="16">
        <f>2!F12</f>
        <v>146</v>
      </c>
      <c r="C11" s="16">
        <f>'8 '!F11</f>
        <v>735</v>
      </c>
      <c r="D11" s="14">
        <f t="shared" si="0"/>
        <v>5.034246575342466</v>
      </c>
      <c r="E11" s="4"/>
      <c r="F11" s="15"/>
      <c r="G11" s="18"/>
      <c r="J11" s="18"/>
    </row>
    <row r="12" spans="1:17" ht="33.75" customHeight="1">
      <c r="A12" s="84" t="s">
        <v>6</v>
      </c>
      <c r="B12" s="16">
        <f>2!F13</f>
        <v>645</v>
      </c>
      <c r="C12" s="16">
        <f>'8 '!F12</f>
        <v>1374</v>
      </c>
      <c r="D12" s="14">
        <f t="shared" si="0"/>
        <v>2.130232558139535</v>
      </c>
      <c r="E12" s="4"/>
      <c r="F12" s="15"/>
      <c r="G12" s="18"/>
      <c r="J12" s="18"/>
      <c r="Q12" s="7"/>
    </row>
    <row r="13" spans="1:17" ht="75" customHeight="1">
      <c r="A13" s="84" t="s">
        <v>7</v>
      </c>
      <c r="B13" s="16">
        <f>2!F14</f>
        <v>669</v>
      </c>
      <c r="C13" s="16">
        <f>'8 '!F13</f>
        <v>2124</v>
      </c>
      <c r="D13" s="14">
        <f t="shared" si="0"/>
        <v>3.1748878923766815</v>
      </c>
      <c r="E13" s="4"/>
      <c r="F13" s="15"/>
      <c r="G13" s="18"/>
      <c r="J13" s="18"/>
      <c r="Q13" s="7"/>
    </row>
    <row r="14" spans="1:17" ht="40.5" customHeight="1">
      <c r="A14" s="84" t="s">
        <v>35</v>
      </c>
      <c r="B14" s="16">
        <f>2!F15</f>
        <v>365</v>
      </c>
      <c r="C14" s="16">
        <f>'8 '!F14</f>
        <v>2545</v>
      </c>
      <c r="D14" s="14">
        <f t="shared" si="0"/>
        <v>6.972602739726027</v>
      </c>
      <c r="E14" s="4"/>
      <c r="F14" s="15"/>
      <c r="G14" s="18"/>
      <c r="J14" s="18"/>
      <c r="Q14" s="7"/>
    </row>
    <row r="15" spans="1:17" ht="12.75">
      <c r="A15" s="6"/>
      <c r="B15" s="6"/>
      <c r="C15" s="6"/>
      <c r="Q15" s="7"/>
    </row>
    <row r="16" spans="1:17" ht="12.75">
      <c r="A16" s="6"/>
      <c r="B16" s="6"/>
      <c r="C16" s="6"/>
      <c r="Q16" s="7"/>
    </row>
    <row r="17" ht="12.75">
      <c r="Q17" s="7"/>
    </row>
    <row r="18" ht="12.75">
      <c r="Q18" s="7"/>
    </row>
    <row r="19" ht="12.75">
      <c r="Q19" s="7"/>
    </row>
    <row r="20" ht="12.75">
      <c r="Q20" s="7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T21"/>
  <sheetViews>
    <sheetView view="pageBreakPreview" zoomScaleNormal="75" zoomScaleSheetLayoutView="100" zoomScalePageLayoutView="0" workbookViewId="0" topLeftCell="A1">
      <selection activeCell="A4" sqref="A4:A5"/>
    </sheetView>
  </sheetViews>
  <sheetFormatPr defaultColWidth="8.8515625" defaultRowHeight="15"/>
  <cols>
    <col min="1" max="1" width="52.8515625" style="5" customWidth="1"/>
    <col min="2" max="2" width="12.8515625" style="5" customWidth="1"/>
    <col min="3" max="3" width="12.57421875" style="5" customWidth="1"/>
    <col min="4" max="4" width="14.00390625" style="5" customWidth="1"/>
    <col min="5" max="5" width="16.140625" style="5" customWidth="1"/>
    <col min="6" max="6" width="16.28125" style="5" customWidth="1"/>
    <col min="7" max="7" width="14.57421875" style="5" customWidth="1"/>
    <col min="8" max="8" width="8.8515625" style="5" customWidth="1"/>
    <col min="9" max="9" width="10.8515625" style="5" bestFit="1" customWidth="1"/>
    <col min="10" max="16384" width="8.8515625" style="5" customWidth="1"/>
  </cols>
  <sheetData>
    <row r="1" spans="1:7" s="1" customFormat="1" ht="25.5" customHeight="1">
      <c r="A1" s="142" t="s">
        <v>89</v>
      </c>
      <c r="B1" s="142"/>
      <c r="C1" s="142"/>
      <c r="D1" s="142"/>
      <c r="E1" s="142"/>
      <c r="F1" s="142"/>
      <c r="G1" s="142"/>
    </row>
    <row r="2" spans="1:7" s="1" customFormat="1" ht="19.5" customHeight="1">
      <c r="A2" s="143" t="s">
        <v>33</v>
      </c>
      <c r="B2" s="143"/>
      <c r="C2" s="143"/>
      <c r="D2" s="143"/>
      <c r="E2" s="143"/>
      <c r="F2" s="143"/>
      <c r="G2" s="143"/>
    </row>
    <row r="3" spans="1:7" s="1" customFormat="1" ht="19.5" customHeight="1">
      <c r="A3" s="29"/>
      <c r="B3" s="29"/>
      <c r="C3" s="29"/>
      <c r="D3" s="29"/>
      <c r="E3" s="29"/>
      <c r="F3" s="29"/>
      <c r="G3" s="29"/>
    </row>
    <row r="4" spans="1:7" s="1" customFormat="1" ht="32.25" customHeight="1">
      <c r="A4" s="144"/>
      <c r="B4" s="139" t="s">
        <v>204</v>
      </c>
      <c r="C4" s="139"/>
      <c r="D4" s="140" t="s">
        <v>31</v>
      </c>
      <c r="E4" s="139" t="s">
        <v>205</v>
      </c>
      <c r="F4" s="139"/>
      <c r="G4" s="140" t="s">
        <v>31</v>
      </c>
    </row>
    <row r="5" spans="1:7" s="3" customFormat="1" ht="27.75" customHeight="1">
      <c r="A5" s="144"/>
      <c r="B5" s="83" t="s">
        <v>138</v>
      </c>
      <c r="C5" s="83" t="s">
        <v>153</v>
      </c>
      <c r="D5" s="140"/>
      <c r="E5" s="83" t="s">
        <v>138</v>
      </c>
      <c r="F5" s="83" t="s">
        <v>153</v>
      </c>
      <c r="G5" s="140"/>
    </row>
    <row r="6" spans="1:9" s="4" customFormat="1" ht="34.5" customHeight="1">
      <c r="A6" s="73" t="s">
        <v>32</v>
      </c>
      <c r="B6" s="14">
        <f>SUM(B7:B15)</f>
        <v>12749</v>
      </c>
      <c r="C6" s="14">
        <f>SUM(C7:C15)</f>
        <v>13280</v>
      </c>
      <c r="D6" s="26">
        <f>ROUND(C6/B6*100,1)</f>
        <v>104.2</v>
      </c>
      <c r="E6" s="14">
        <f>SUM(E7:E15)</f>
        <v>3234</v>
      </c>
      <c r="F6" s="14">
        <f>SUM(F7:F15)</f>
        <v>3191</v>
      </c>
      <c r="G6" s="81">
        <f>ROUND(F6/E6*100,1)</f>
        <v>98.7</v>
      </c>
      <c r="I6" s="15"/>
    </row>
    <row r="7" spans="1:13" ht="57.75" customHeight="1">
      <c r="A7" s="84" t="s">
        <v>34</v>
      </c>
      <c r="B7" s="16">
        <v>911</v>
      </c>
      <c r="C7" s="17">
        <v>824</v>
      </c>
      <c r="D7" s="26">
        <f aca="true" t="shared" si="0" ref="D7:D15">ROUND(C7/B7*100,1)</f>
        <v>90.5</v>
      </c>
      <c r="E7" s="17">
        <v>204</v>
      </c>
      <c r="F7" s="17">
        <v>230</v>
      </c>
      <c r="G7" s="81">
        <f aca="true" t="shared" si="1" ref="G7:G15">ROUND(F7/E7*100,1)</f>
        <v>112.7</v>
      </c>
      <c r="I7" s="15"/>
      <c r="J7" s="18"/>
      <c r="M7" s="18"/>
    </row>
    <row r="8" spans="1:13" ht="35.25" customHeight="1">
      <c r="A8" s="84" t="s">
        <v>3</v>
      </c>
      <c r="B8" s="16">
        <v>1215</v>
      </c>
      <c r="C8" s="17">
        <v>1149</v>
      </c>
      <c r="D8" s="26">
        <f t="shared" si="0"/>
        <v>94.6</v>
      </c>
      <c r="E8" s="16">
        <v>272</v>
      </c>
      <c r="F8" s="17">
        <v>276</v>
      </c>
      <c r="G8" s="81">
        <f t="shared" si="1"/>
        <v>101.5</v>
      </c>
      <c r="I8" s="15"/>
      <c r="J8" s="18"/>
      <c r="M8" s="18"/>
    </row>
    <row r="9" spans="1:13" s="12" customFormat="1" ht="25.5" customHeight="1">
      <c r="A9" s="84" t="s">
        <v>2</v>
      </c>
      <c r="B9" s="16">
        <v>1291</v>
      </c>
      <c r="C9" s="17">
        <v>1279</v>
      </c>
      <c r="D9" s="26">
        <f t="shared" si="0"/>
        <v>99.1</v>
      </c>
      <c r="E9" s="16">
        <v>232</v>
      </c>
      <c r="F9" s="17">
        <v>273</v>
      </c>
      <c r="G9" s="81">
        <f t="shared" si="1"/>
        <v>117.7</v>
      </c>
      <c r="H9" s="5"/>
      <c r="I9" s="15"/>
      <c r="J9" s="18"/>
      <c r="K9" s="5"/>
      <c r="M9" s="18"/>
    </row>
    <row r="10" spans="1:13" ht="36.75" customHeight="1">
      <c r="A10" s="84" t="s">
        <v>1</v>
      </c>
      <c r="B10" s="16">
        <v>397</v>
      </c>
      <c r="C10" s="17">
        <v>418</v>
      </c>
      <c r="D10" s="26">
        <f t="shared" si="0"/>
        <v>105.3</v>
      </c>
      <c r="E10" s="16">
        <v>103</v>
      </c>
      <c r="F10" s="17">
        <v>127</v>
      </c>
      <c r="G10" s="81">
        <f t="shared" si="1"/>
        <v>123.3</v>
      </c>
      <c r="I10" s="15"/>
      <c r="J10" s="18"/>
      <c r="M10" s="18"/>
    </row>
    <row r="11" spans="1:13" ht="35.25" customHeight="1">
      <c r="A11" s="84" t="s">
        <v>5</v>
      </c>
      <c r="B11" s="16">
        <v>1792</v>
      </c>
      <c r="C11" s="17">
        <v>2057</v>
      </c>
      <c r="D11" s="26">
        <f t="shared" si="0"/>
        <v>114.8</v>
      </c>
      <c r="E11" s="16">
        <v>446</v>
      </c>
      <c r="F11" s="17">
        <v>460</v>
      </c>
      <c r="G11" s="81">
        <f t="shared" si="1"/>
        <v>103.1</v>
      </c>
      <c r="I11" s="15"/>
      <c r="J11" s="18"/>
      <c r="M11" s="18"/>
    </row>
    <row r="12" spans="1:13" ht="59.25" customHeight="1">
      <c r="A12" s="84" t="s">
        <v>30</v>
      </c>
      <c r="B12" s="16">
        <v>232</v>
      </c>
      <c r="C12" s="17">
        <v>388</v>
      </c>
      <c r="D12" s="26">
        <f t="shared" si="0"/>
        <v>167.2</v>
      </c>
      <c r="E12" s="16">
        <v>88</v>
      </c>
      <c r="F12" s="17">
        <v>146</v>
      </c>
      <c r="G12" s="81">
        <f t="shared" si="1"/>
        <v>165.9</v>
      </c>
      <c r="I12" s="15"/>
      <c r="J12" s="18"/>
      <c r="M12" s="18"/>
    </row>
    <row r="13" spans="1:20" ht="38.25" customHeight="1">
      <c r="A13" s="84" t="s">
        <v>6</v>
      </c>
      <c r="B13" s="16">
        <v>2105</v>
      </c>
      <c r="C13" s="17">
        <v>2001</v>
      </c>
      <c r="D13" s="26">
        <f t="shared" si="0"/>
        <v>95.1</v>
      </c>
      <c r="E13" s="16">
        <v>674</v>
      </c>
      <c r="F13" s="17">
        <v>645</v>
      </c>
      <c r="G13" s="81">
        <f t="shared" si="1"/>
        <v>95.7</v>
      </c>
      <c r="I13" s="15"/>
      <c r="J13" s="18"/>
      <c r="M13" s="18"/>
      <c r="T13" s="7"/>
    </row>
    <row r="14" spans="1:20" ht="75" customHeight="1">
      <c r="A14" s="84" t="s">
        <v>7</v>
      </c>
      <c r="B14" s="16">
        <v>2586</v>
      </c>
      <c r="C14" s="17">
        <v>2728</v>
      </c>
      <c r="D14" s="26">
        <f t="shared" si="0"/>
        <v>105.5</v>
      </c>
      <c r="E14" s="16">
        <v>783</v>
      </c>
      <c r="F14" s="17">
        <v>669</v>
      </c>
      <c r="G14" s="81">
        <f t="shared" si="1"/>
        <v>85.4</v>
      </c>
      <c r="I14" s="15"/>
      <c r="J14" s="18"/>
      <c r="M14" s="18"/>
      <c r="T14" s="7"/>
    </row>
    <row r="15" spans="1:20" ht="43.5" customHeight="1">
      <c r="A15" s="84" t="s">
        <v>35</v>
      </c>
      <c r="B15" s="16">
        <v>2220</v>
      </c>
      <c r="C15" s="17">
        <v>2436</v>
      </c>
      <c r="D15" s="26">
        <f t="shared" si="0"/>
        <v>109.7</v>
      </c>
      <c r="E15" s="16">
        <v>432</v>
      </c>
      <c r="F15" s="17">
        <v>365</v>
      </c>
      <c r="G15" s="81">
        <f t="shared" si="1"/>
        <v>84.5</v>
      </c>
      <c r="I15" s="15"/>
      <c r="J15" s="18"/>
      <c r="M15" s="18"/>
      <c r="T15" s="7"/>
    </row>
    <row r="16" spans="1:20" ht="12.75">
      <c r="A16" s="6"/>
      <c r="B16" s="6"/>
      <c r="C16" s="6"/>
      <c r="D16" s="6"/>
      <c r="E16" s="6"/>
      <c r="F16" s="6"/>
      <c r="T16" s="7"/>
    </row>
    <row r="17" spans="1:20" ht="12.75">
      <c r="A17" s="6"/>
      <c r="B17" s="6"/>
      <c r="C17" s="6"/>
      <c r="D17" s="6"/>
      <c r="E17" s="6"/>
      <c r="F17" s="6"/>
      <c r="T17" s="7"/>
    </row>
    <row r="18" ht="12.75">
      <c r="T18" s="7"/>
    </row>
    <row r="19" ht="12.75">
      <c r="T19" s="7"/>
    </row>
    <row r="20" ht="12.75">
      <c r="T20" s="7"/>
    </row>
    <row r="21" ht="12.75">
      <c r="T21" s="7"/>
    </row>
  </sheetData>
  <sheetProtection/>
  <mergeCells count="7">
    <mergeCell ref="A1:G1"/>
    <mergeCell ref="A2:G2"/>
    <mergeCell ref="B4:C4"/>
    <mergeCell ref="D4:D5"/>
    <mergeCell ref="E4:F4"/>
    <mergeCell ref="G4:G5"/>
    <mergeCell ref="A4:A5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G57"/>
  <sheetViews>
    <sheetView view="pageBreakPreview" zoomScaleSheetLayoutView="100" zoomScalePageLayoutView="0" workbookViewId="0" topLeftCell="A1">
      <selection activeCell="B4" sqref="B4:B6"/>
    </sheetView>
  </sheetViews>
  <sheetFormatPr defaultColWidth="9.140625" defaultRowHeight="15"/>
  <cols>
    <col min="1" max="1" width="3.140625" style="122" customWidth="1"/>
    <col min="2" max="2" width="27.7109375" style="120" customWidth="1"/>
    <col min="3" max="3" width="10.00390625" style="111" customWidth="1"/>
    <col min="4" max="4" width="13.00390625" style="111" customWidth="1"/>
    <col min="5" max="6" width="12.421875" style="111" customWidth="1"/>
    <col min="7" max="7" width="14.7109375" style="111" customWidth="1"/>
    <col min="8" max="16384" width="9.140625" style="111" customWidth="1"/>
  </cols>
  <sheetData>
    <row r="1" spans="1:7" s="110" customFormat="1" ht="38.25" customHeight="1">
      <c r="A1" s="145" t="s">
        <v>226</v>
      </c>
      <c r="B1" s="145"/>
      <c r="C1" s="145"/>
      <c r="D1" s="145"/>
      <c r="E1" s="145"/>
      <c r="F1" s="145"/>
      <c r="G1" s="145"/>
    </row>
    <row r="2" spans="1:7" s="110" customFormat="1" ht="20.25" customHeight="1">
      <c r="A2" s="145" t="s">
        <v>42</v>
      </c>
      <c r="B2" s="145"/>
      <c r="C2" s="145"/>
      <c r="D2" s="145"/>
      <c r="E2" s="145"/>
      <c r="F2" s="145"/>
      <c r="G2" s="145"/>
    </row>
    <row r="3" ht="10.5" customHeight="1"/>
    <row r="4" spans="1:7" s="125" customFormat="1" ht="18" customHeight="1">
      <c r="A4" s="146"/>
      <c r="B4" s="147" t="s">
        <v>43</v>
      </c>
      <c r="C4" s="148" t="s">
        <v>44</v>
      </c>
      <c r="D4" s="148" t="s">
        <v>45</v>
      </c>
      <c r="E4" s="148" t="s">
        <v>46</v>
      </c>
      <c r="F4" s="149" t="s">
        <v>227</v>
      </c>
      <c r="G4" s="149"/>
    </row>
    <row r="5" spans="1:7" s="125" customFormat="1" ht="18.75" customHeight="1">
      <c r="A5" s="146"/>
      <c r="B5" s="147"/>
      <c r="C5" s="148"/>
      <c r="D5" s="148"/>
      <c r="E5" s="148"/>
      <c r="F5" s="148" t="s">
        <v>44</v>
      </c>
      <c r="G5" s="148" t="s">
        <v>45</v>
      </c>
    </row>
    <row r="6" spans="1:7" s="125" customFormat="1" ht="58.5" customHeight="1">
      <c r="A6" s="146"/>
      <c r="B6" s="147"/>
      <c r="C6" s="148"/>
      <c r="D6" s="148"/>
      <c r="E6" s="148"/>
      <c r="F6" s="148"/>
      <c r="G6" s="148"/>
    </row>
    <row r="7" spans="1:7" ht="13.5" customHeight="1">
      <c r="A7" s="123" t="s">
        <v>47</v>
      </c>
      <c r="B7" s="126" t="s">
        <v>0</v>
      </c>
      <c r="C7" s="127">
        <v>1</v>
      </c>
      <c r="D7" s="127">
        <v>2</v>
      </c>
      <c r="E7" s="127">
        <v>3</v>
      </c>
      <c r="F7" s="127">
        <v>4</v>
      </c>
      <c r="G7" s="127">
        <v>5</v>
      </c>
    </row>
    <row r="8" spans="1:7" ht="16.5" customHeight="1">
      <c r="A8" s="128">
        <v>1</v>
      </c>
      <c r="B8" s="117" t="s">
        <v>49</v>
      </c>
      <c r="C8" s="129">
        <v>724</v>
      </c>
      <c r="D8" s="129">
        <v>1560</v>
      </c>
      <c r="E8" s="129">
        <f aca="true" t="shared" si="0" ref="E8:E57">C8-D8</f>
        <v>-836</v>
      </c>
      <c r="F8" s="129">
        <v>146</v>
      </c>
      <c r="G8" s="129">
        <v>1129</v>
      </c>
    </row>
    <row r="9" spans="1:7" ht="16.5" customHeight="1">
      <c r="A9" s="128">
        <v>2</v>
      </c>
      <c r="B9" s="117" t="s">
        <v>256</v>
      </c>
      <c r="C9" s="129">
        <v>719</v>
      </c>
      <c r="D9" s="129">
        <v>1201</v>
      </c>
      <c r="E9" s="129">
        <f t="shared" si="0"/>
        <v>-482</v>
      </c>
      <c r="F9" s="129">
        <v>197</v>
      </c>
      <c r="G9" s="129">
        <v>840</v>
      </c>
    </row>
    <row r="10" spans="1:7" s="130" customFormat="1" ht="30.75" customHeight="1">
      <c r="A10" s="128">
        <v>3</v>
      </c>
      <c r="B10" s="117" t="s">
        <v>48</v>
      </c>
      <c r="C10" s="129">
        <v>710</v>
      </c>
      <c r="D10" s="129">
        <v>731</v>
      </c>
      <c r="E10" s="129">
        <f t="shared" si="0"/>
        <v>-21</v>
      </c>
      <c r="F10" s="129">
        <v>163</v>
      </c>
      <c r="G10" s="129">
        <v>473</v>
      </c>
    </row>
    <row r="11" spans="1:7" s="130" customFormat="1" ht="87.75" customHeight="1">
      <c r="A11" s="128">
        <v>4</v>
      </c>
      <c r="B11" s="117" t="s">
        <v>253</v>
      </c>
      <c r="C11" s="129">
        <v>512</v>
      </c>
      <c r="D11" s="129">
        <v>692</v>
      </c>
      <c r="E11" s="129">
        <f t="shared" si="0"/>
        <v>-180</v>
      </c>
      <c r="F11" s="129">
        <v>136</v>
      </c>
      <c r="G11" s="129">
        <v>374</v>
      </c>
    </row>
    <row r="12" spans="1:7" s="130" customFormat="1" ht="15.75">
      <c r="A12" s="128">
        <v>5</v>
      </c>
      <c r="B12" s="117" t="s">
        <v>60</v>
      </c>
      <c r="C12" s="129">
        <v>401</v>
      </c>
      <c r="D12" s="129">
        <v>292</v>
      </c>
      <c r="E12" s="129">
        <f t="shared" si="0"/>
        <v>109</v>
      </c>
      <c r="F12" s="129">
        <v>22</v>
      </c>
      <c r="G12" s="129">
        <v>130</v>
      </c>
    </row>
    <row r="13" spans="1:7" s="130" customFormat="1" ht="15.75">
      <c r="A13" s="128">
        <v>6</v>
      </c>
      <c r="B13" s="117" t="s">
        <v>52</v>
      </c>
      <c r="C13" s="129">
        <v>298</v>
      </c>
      <c r="D13" s="129">
        <v>406</v>
      </c>
      <c r="E13" s="129">
        <f t="shared" si="0"/>
        <v>-108</v>
      </c>
      <c r="F13" s="129">
        <v>65</v>
      </c>
      <c r="G13" s="129">
        <v>280</v>
      </c>
    </row>
    <row r="14" spans="1:7" s="130" customFormat="1" ht="15.75">
      <c r="A14" s="128">
        <v>7</v>
      </c>
      <c r="B14" s="117" t="s">
        <v>58</v>
      </c>
      <c r="C14" s="129">
        <v>260</v>
      </c>
      <c r="D14" s="129">
        <v>123</v>
      </c>
      <c r="E14" s="129">
        <f t="shared" si="0"/>
        <v>137</v>
      </c>
      <c r="F14" s="129">
        <v>112</v>
      </c>
      <c r="G14" s="129">
        <v>85</v>
      </c>
    </row>
    <row r="15" spans="1:7" s="130" customFormat="1" ht="15.75">
      <c r="A15" s="128">
        <v>8</v>
      </c>
      <c r="B15" s="117" t="s">
        <v>51</v>
      </c>
      <c r="C15" s="129">
        <v>250</v>
      </c>
      <c r="D15" s="129">
        <v>319</v>
      </c>
      <c r="E15" s="129">
        <f t="shared" si="0"/>
        <v>-69</v>
      </c>
      <c r="F15" s="129">
        <v>81</v>
      </c>
      <c r="G15" s="129">
        <v>213</v>
      </c>
    </row>
    <row r="16" spans="1:7" s="130" customFormat="1" ht="31.5">
      <c r="A16" s="128">
        <v>9</v>
      </c>
      <c r="B16" s="117" t="s">
        <v>110</v>
      </c>
      <c r="C16" s="129">
        <v>244</v>
      </c>
      <c r="D16" s="129">
        <v>60</v>
      </c>
      <c r="E16" s="129">
        <f t="shared" si="0"/>
        <v>184</v>
      </c>
      <c r="F16" s="129">
        <v>0</v>
      </c>
      <c r="G16" s="129">
        <v>38</v>
      </c>
    </row>
    <row r="17" spans="1:7" s="130" customFormat="1" ht="15.75">
      <c r="A17" s="128">
        <v>10</v>
      </c>
      <c r="B17" s="117" t="s">
        <v>78</v>
      </c>
      <c r="C17" s="129">
        <v>239</v>
      </c>
      <c r="D17" s="129">
        <v>215</v>
      </c>
      <c r="E17" s="129">
        <f t="shared" si="0"/>
        <v>24</v>
      </c>
      <c r="F17" s="129">
        <v>31</v>
      </c>
      <c r="G17" s="129">
        <v>132</v>
      </c>
    </row>
    <row r="18" spans="1:7" s="130" customFormat="1" ht="31.5">
      <c r="A18" s="128">
        <v>11</v>
      </c>
      <c r="B18" s="117" t="s">
        <v>53</v>
      </c>
      <c r="C18" s="129">
        <v>228</v>
      </c>
      <c r="D18" s="129">
        <v>499</v>
      </c>
      <c r="E18" s="129">
        <f t="shared" si="0"/>
        <v>-271</v>
      </c>
      <c r="F18" s="129">
        <v>37</v>
      </c>
      <c r="G18" s="129">
        <v>348</v>
      </c>
    </row>
    <row r="19" spans="1:7" s="130" customFormat="1" ht="15.75">
      <c r="A19" s="128">
        <v>12</v>
      </c>
      <c r="B19" s="117" t="s">
        <v>50</v>
      </c>
      <c r="C19" s="129">
        <v>209</v>
      </c>
      <c r="D19" s="129">
        <v>379</v>
      </c>
      <c r="E19" s="129">
        <f t="shared" si="0"/>
        <v>-170</v>
      </c>
      <c r="F19" s="129">
        <v>18</v>
      </c>
      <c r="G19" s="129">
        <v>259</v>
      </c>
    </row>
    <row r="20" spans="1:7" s="130" customFormat="1" ht="48.75" customHeight="1">
      <c r="A20" s="128">
        <v>13</v>
      </c>
      <c r="B20" s="117" t="s">
        <v>150</v>
      </c>
      <c r="C20" s="129">
        <v>189</v>
      </c>
      <c r="D20" s="129">
        <v>378</v>
      </c>
      <c r="E20" s="129">
        <f t="shared" si="0"/>
        <v>-189</v>
      </c>
      <c r="F20" s="129">
        <v>81</v>
      </c>
      <c r="G20" s="129">
        <v>257</v>
      </c>
    </row>
    <row r="21" spans="1:7" s="130" customFormat="1" ht="15.75">
      <c r="A21" s="128">
        <v>14</v>
      </c>
      <c r="B21" s="117" t="s">
        <v>55</v>
      </c>
      <c r="C21" s="129">
        <v>164</v>
      </c>
      <c r="D21" s="129">
        <v>131</v>
      </c>
      <c r="E21" s="129">
        <f t="shared" si="0"/>
        <v>33</v>
      </c>
      <c r="F21" s="129">
        <v>43</v>
      </c>
      <c r="G21" s="129">
        <v>88</v>
      </c>
    </row>
    <row r="22" spans="1:7" s="130" customFormat="1" ht="66.75" customHeight="1">
      <c r="A22" s="128">
        <v>15</v>
      </c>
      <c r="B22" s="117" t="s">
        <v>116</v>
      </c>
      <c r="C22" s="129">
        <v>161</v>
      </c>
      <c r="D22" s="129">
        <v>356</v>
      </c>
      <c r="E22" s="129">
        <f t="shared" si="0"/>
        <v>-195</v>
      </c>
      <c r="F22" s="129">
        <v>12</v>
      </c>
      <c r="G22" s="129">
        <v>287</v>
      </c>
    </row>
    <row r="23" spans="1:7" s="130" customFormat="1" ht="15.75">
      <c r="A23" s="128">
        <v>16</v>
      </c>
      <c r="B23" s="117" t="s">
        <v>54</v>
      </c>
      <c r="C23" s="129">
        <v>161</v>
      </c>
      <c r="D23" s="129">
        <v>165</v>
      </c>
      <c r="E23" s="129">
        <f t="shared" si="0"/>
        <v>-4</v>
      </c>
      <c r="F23" s="129">
        <v>64</v>
      </c>
      <c r="G23" s="129">
        <v>119</v>
      </c>
    </row>
    <row r="24" spans="1:7" s="130" customFormat="1" ht="15.75">
      <c r="A24" s="128">
        <v>17</v>
      </c>
      <c r="B24" s="117" t="s">
        <v>56</v>
      </c>
      <c r="C24" s="129">
        <v>144</v>
      </c>
      <c r="D24" s="129">
        <v>239</v>
      </c>
      <c r="E24" s="129">
        <f t="shared" si="0"/>
        <v>-95</v>
      </c>
      <c r="F24" s="129">
        <v>34</v>
      </c>
      <c r="G24" s="129">
        <v>157</v>
      </c>
    </row>
    <row r="25" spans="1:7" s="130" customFormat="1" ht="18" customHeight="1">
      <c r="A25" s="128">
        <v>18</v>
      </c>
      <c r="B25" s="117" t="s">
        <v>57</v>
      </c>
      <c r="C25" s="129">
        <v>137</v>
      </c>
      <c r="D25" s="129">
        <v>256</v>
      </c>
      <c r="E25" s="129">
        <f t="shared" si="0"/>
        <v>-119</v>
      </c>
      <c r="F25" s="129">
        <v>12</v>
      </c>
      <c r="G25" s="129">
        <v>188</v>
      </c>
    </row>
    <row r="26" spans="1:7" s="130" customFormat="1" ht="47.25">
      <c r="A26" s="128">
        <v>19</v>
      </c>
      <c r="B26" s="117" t="s">
        <v>228</v>
      </c>
      <c r="C26" s="129">
        <v>128</v>
      </c>
      <c r="D26" s="129">
        <v>170</v>
      </c>
      <c r="E26" s="129">
        <f t="shared" si="0"/>
        <v>-42</v>
      </c>
      <c r="F26" s="129">
        <v>38</v>
      </c>
      <c r="G26" s="129">
        <v>121</v>
      </c>
    </row>
    <row r="27" spans="1:7" s="130" customFormat="1" ht="18" customHeight="1">
      <c r="A27" s="128">
        <v>20</v>
      </c>
      <c r="B27" s="117" t="s">
        <v>113</v>
      </c>
      <c r="C27" s="129">
        <v>127</v>
      </c>
      <c r="D27" s="129">
        <v>92</v>
      </c>
      <c r="E27" s="129">
        <f t="shared" si="0"/>
        <v>35</v>
      </c>
      <c r="F27" s="129">
        <v>15</v>
      </c>
      <c r="G27" s="129">
        <v>72</v>
      </c>
    </row>
    <row r="28" spans="1:7" s="130" customFormat="1" ht="31.5">
      <c r="A28" s="128">
        <v>21</v>
      </c>
      <c r="B28" s="117" t="s">
        <v>104</v>
      </c>
      <c r="C28" s="129">
        <v>124</v>
      </c>
      <c r="D28" s="129">
        <v>131</v>
      </c>
      <c r="E28" s="129">
        <f t="shared" si="0"/>
        <v>-7</v>
      </c>
      <c r="F28" s="129">
        <v>10</v>
      </c>
      <c r="G28" s="129">
        <v>76</v>
      </c>
    </row>
    <row r="29" spans="1:7" s="130" customFormat="1" ht="16.5" customHeight="1">
      <c r="A29" s="128">
        <v>22</v>
      </c>
      <c r="B29" s="117" t="s">
        <v>93</v>
      </c>
      <c r="C29" s="129">
        <v>115</v>
      </c>
      <c r="D29" s="129">
        <v>83</v>
      </c>
      <c r="E29" s="129">
        <f t="shared" si="0"/>
        <v>32</v>
      </c>
      <c r="F29" s="129">
        <v>45</v>
      </c>
      <c r="G29" s="129">
        <v>49</v>
      </c>
    </row>
    <row r="30" spans="1:7" s="130" customFormat="1" ht="17.25" customHeight="1">
      <c r="A30" s="128">
        <v>23</v>
      </c>
      <c r="B30" s="117" t="s">
        <v>65</v>
      </c>
      <c r="C30" s="129">
        <v>102</v>
      </c>
      <c r="D30" s="129">
        <v>58</v>
      </c>
      <c r="E30" s="129">
        <f t="shared" si="0"/>
        <v>44</v>
      </c>
      <c r="F30" s="129">
        <v>26</v>
      </c>
      <c r="G30" s="129">
        <v>40</v>
      </c>
    </row>
    <row r="31" spans="1:7" s="130" customFormat="1" ht="18.75" customHeight="1">
      <c r="A31" s="128">
        <v>24</v>
      </c>
      <c r="B31" s="117" t="s">
        <v>101</v>
      </c>
      <c r="C31" s="129">
        <v>94</v>
      </c>
      <c r="D31" s="129">
        <v>339</v>
      </c>
      <c r="E31" s="129">
        <f t="shared" si="0"/>
        <v>-245</v>
      </c>
      <c r="F31" s="129">
        <v>56</v>
      </c>
      <c r="G31" s="129">
        <v>257</v>
      </c>
    </row>
    <row r="32" spans="1:7" s="130" customFormat="1" ht="19.5" customHeight="1">
      <c r="A32" s="128">
        <v>25</v>
      </c>
      <c r="B32" s="117" t="s">
        <v>75</v>
      </c>
      <c r="C32" s="129">
        <v>85</v>
      </c>
      <c r="D32" s="129">
        <v>137</v>
      </c>
      <c r="E32" s="129">
        <f t="shared" si="0"/>
        <v>-52</v>
      </c>
      <c r="F32" s="129">
        <v>19</v>
      </c>
      <c r="G32" s="129">
        <v>92</v>
      </c>
    </row>
    <row r="33" spans="1:7" s="130" customFormat="1" ht="47.25">
      <c r="A33" s="128">
        <v>26</v>
      </c>
      <c r="B33" s="117" t="s">
        <v>61</v>
      </c>
      <c r="C33" s="129">
        <v>82</v>
      </c>
      <c r="D33" s="129">
        <v>31</v>
      </c>
      <c r="E33" s="129">
        <f t="shared" si="0"/>
        <v>51</v>
      </c>
      <c r="F33" s="129">
        <v>38</v>
      </c>
      <c r="G33" s="129">
        <v>14</v>
      </c>
    </row>
    <row r="34" spans="1:7" s="130" customFormat="1" ht="31.5">
      <c r="A34" s="128">
        <v>27</v>
      </c>
      <c r="B34" s="117" t="s">
        <v>118</v>
      </c>
      <c r="C34" s="129">
        <v>78</v>
      </c>
      <c r="D34" s="129">
        <v>2</v>
      </c>
      <c r="E34" s="129">
        <f t="shared" si="0"/>
        <v>76</v>
      </c>
      <c r="F34" s="129">
        <v>49</v>
      </c>
      <c r="G34" s="129">
        <v>2</v>
      </c>
    </row>
    <row r="35" spans="1:7" s="130" customFormat="1" ht="15.75" customHeight="1">
      <c r="A35" s="128">
        <v>28</v>
      </c>
      <c r="B35" s="117" t="s">
        <v>70</v>
      </c>
      <c r="C35" s="129">
        <v>75</v>
      </c>
      <c r="D35" s="129">
        <v>71</v>
      </c>
      <c r="E35" s="129">
        <f t="shared" si="0"/>
        <v>4</v>
      </c>
      <c r="F35" s="129">
        <v>28</v>
      </c>
      <c r="G35" s="129">
        <v>53</v>
      </c>
    </row>
    <row r="36" spans="1:7" s="130" customFormat="1" ht="31.5">
      <c r="A36" s="128">
        <v>29</v>
      </c>
      <c r="B36" s="117" t="s">
        <v>71</v>
      </c>
      <c r="C36" s="129">
        <v>74</v>
      </c>
      <c r="D36" s="129">
        <v>118</v>
      </c>
      <c r="E36" s="129">
        <f t="shared" si="0"/>
        <v>-44</v>
      </c>
      <c r="F36" s="129">
        <v>12</v>
      </c>
      <c r="G36" s="129">
        <v>79</v>
      </c>
    </row>
    <row r="37" spans="1:7" s="130" customFormat="1" ht="15.75">
      <c r="A37" s="128">
        <v>30</v>
      </c>
      <c r="B37" s="117" t="s">
        <v>115</v>
      </c>
      <c r="C37" s="129">
        <v>72</v>
      </c>
      <c r="D37" s="129">
        <v>68</v>
      </c>
      <c r="E37" s="129">
        <f t="shared" si="0"/>
        <v>4</v>
      </c>
      <c r="F37" s="129">
        <v>10</v>
      </c>
      <c r="G37" s="129">
        <v>53</v>
      </c>
    </row>
    <row r="38" spans="1:7" s="130" customFormat="1" ht="31.5">
      <c r="A38" s="128">
        <v>31</v>
      </c>
      <c r="B38" s="117" t="s">
        <v>156</v>
      </c>
      <c r="C38" s="129">
        <v>69</v>
      </c>
      <c r="D38" s="129">
        <v>21</v>
      </c>
      <c r="E38" s="129">
        <f t="shared" si="0"/>
        <v>48</v>
      </c>
      <c r="F38" s="129">
        <v>27</v>
      </c>
      <c r="G38" s="129">
        <v>16</v>
      </c>
    </row>
    <row r="39" spans="1:7" s="130" customFormat="1" ht="31.5">
      <c r="A39" s="128">
        <v>32</v>
      </c>
      <c r="B39" s="117" t="s">
        <v>76</v>
      </c>
      <c r="C39" s="129">
        <v>69</v>
      </c>
      <c r="D39" s="129">
        <v>104</v>
      </c>
      <c r="E39" s="129">
        <f t="shared" si="0"/>
        <v>-35</v>
      </c>
      <c r="F39" s="129">
        <v>18</v>
      </c>
      <c r="G39" s="129">
        <v>82</v>
      </c>
    </row>
    <row r="40" spans="1:7" s="130" customFormat="1" ht="15.75">
      <c r="A40" s="128">
        <v>33</v>
      </c>
      <c r="B40" s="117" t="s">
        <v>62</v>
      </c>
      <c r="C40" s="129">
        <v>67</v>
      </c>
      <c r="D40" s="129">
        <v>106</v>
      </c>
      <c r="E40" s="129">
        <f t="shared" si="0"/>
        <v>-39</v>
      </c>
      <c r="F40" s="129">
        <v>14</v>
      </c>
      <c r="G40" s="129">
        <v>74</v>
      </c>
    </row>
    <row r="41" spans="1:7" s="130" customFormat="1" ht="15.75">
      <c r="A41" s="128">
        <v>34</v>
      </c>
      <c r="B41" s="117" t="s">
        <v>108</v>
      </c>
      <c r="C41" s="129">
        <v>65</v>
      </c>
      <c r="D41" s="129">
        <v>58</v>
      </c>
      <c r="E41" s="129">
        <f t="shared" si="0"/>
        <v>7</v>
      </c>
      <c r="F41" s="129">
        <v>18</v>
      </c>
      <c r="G41" s="129">
        <v>40</v>
      </c>
    </row>
    <row r="42" spans="1:7" s="130" customFormat="1" ht="15.75">
      <c r="A42" s="128">
        <v>35</v>
      </c>
      <c r="B42" s="117" t="s">
        <v>79</v>
      </c>
      <c r="C42" s="129">
        <v>63</v>
      </c>
      <c r="D42" s="129">
        <v>92</v>
      </c>
      <c r="E42" s="129">
        <f t="shared" si="0"/>
        <v>-29</v>
      </c>
      <c r="F42" s="129">
        <v>17</v>
      </c>
      <c r="G42" s="129">
        <v>54</v>
      </c>
    </row>
    <row r="43" spans="1:7" s="130" customFormat="1" ht="31.5">
      <c r="A43" s="128">
        <v>36</v>
      </c>
      <c r="B43" s="117" t="s">
        <v>114</v>
      </c>
      <c r="C43" s="129">
        <v>57</v>
      </c>
      <c r="D43" s="129">
        <v>111</v>
      </c>
      <c r="E43" s="129">
        <f t="shared" si="0"/>
        <v>-54</v>
      </c>
      <c r="F43" s="129">
        <v>13</v>
      </c>
      <c r="G43" s="129">
        <v>80</v>
      </c>
    </row>
    <row r="44" spans="1:7" s="130" customFormat="1" ht="15.75" customHeight="1">
      <c r="A44" s="128">
        <v>37</v>
      </c>
      <c r="B44" s="117" t="s">
        <v>73</v>
      </c>
      <c r="C44" s="129">
        <v>57</v>
      </c>
      <c r="D44" s="129">
        <v>44</v>
      </c>
      <c r="E44" s="129">
        <f t="shared" si="0"/>
        <v>13</v>
      </c>
      <c r="F44" s="129">
        <v>10</v>
      </c>
      <c r="G44" s="129">
        <v>28</v>
      </c>
    </row>
    <row r="45" spans="1:7" s="130" customFormat="1" ht="31.5">
      <c r="A45" s="128">
        <v>38</v>
      </c>
      <c r="B45" s="117" t="s">
        <v>91</v>
      </c>
      <c r="C45" s="129">
        <v>57</v>
      </c>
      <c r="D45" s="129">
        <v>107</v>
      </c>
      <c r="E45" s="129">
        <f t="shared" si="0"/>
        <v>-50</v>
      </c>
      <c r="F45" s="129">
        <v>1</v>
      </c>
      <c r="G45" s="129">
        <v>78</v>
      </c>
    </row>
    <row r="46" spans="1:7" s="130" customFormat="1" ht="15.75">
      <c r="A46" s="128">
        <v>39</v>
      </c>
      <c r="B46" s="117" t="s">
        <v>66</v>
      </c>
      <c r="C46" s="129">
        <v>55</v>
      </c>
      <c r="D46" s="129">
        <v>95</v>
      </c>
      <c r="E46" s="129">
        <f t="shared" si="0"/>
        <v>-40</v>
      </c>
      <c r="F46" s="129">
        <v>15</v>
      </c>
      <c r="G46" s="129">
        <v>63</v>
      </c>
    </row>
    <row r="47" spans="1:7" s="130" customFormat="1" ht="31.5">
      <c r="A47" s="128">
        <v>40</v>
      </c>
      <c r="B47" s="117" t="s">
        <v>144</v>
      </c>
      <c r="C47" s="129">
        <v>55</v>
      </c>
      <c r="D47" s="129">
        <v>64</v>
      </c>
      <c r="E47" s="129">
        <f t="shared" si="0"/>
        <v>-9</v>
      </c>
      <c r="F47" s="129">
        <v>0</v>
      </c>
      <c r="G47" s="129">
        <v>33</v>
      </c>
    </row>
    <row r="48" spans="1:7" s="130" customFormat="1" ht="17.25" customHeight="1">
      <c r="A48" s="128">
        <v>41</v>
      </c>
      <c r="B48" s="117" t="s">
        <v>107</v>
      </c>
      <c r="C48" s="129">
        <v>54</v>
      </c>
      <c r="D48" s="129">
        <v>43</v>
      </c>
      <c r="E48" s="129">
        <f t="shared" si="0"/>
        <v>11</v>
      </c>
      <c r="F48" s="129">
        <v>15</v>
      </c>
      <c r="G48" s="129">
        <v>31</v>
      </c>
    </row>
    <row r="49" spans="1:7" s="130" customFormat="1" ht="33.75" customHeight="1">
      <c r="A49" s="128">
        <v>42</v>
      </c>
      <c r="B49" s="117" t="s">
        <v>121</v>
      </c>
      <c r="C49" s="129">
        <v>53</v>
      </c>
      <c r="D49" s="129">
        <v>28</v>
      </c>
      <c r="E49" s="129">
        <f t="shared" si="0"/>
        <v>25</v>
      </c>
      <c r="F49" s="129">
        <v>22</v>
      </c>
      <c r="G49" s="129">
        <v>20</v>
      </c>
    </row>
    <row r="50" spans="1:7" s="130" customFormat="1" ht="20.25" customHeight="1">
      <c r="A50" s="128">
        <v>43</v>
      </c>
      <c r="B50" s="117" t="s">
        <v>120</v>
      </c>
      <c r="C50" s="129">
        <v>52</v>
      </c>
      <c r="D50" s="129">
        <v>23</v>
      </c>
      <c r="E50" s="129">
        <f t="shared" si="0"/>
        <v>29</v>
      </c>
      <c r="F50" s="129">
        <v>28</v>
      </c>
      <c r="G50" s="129">
        <v>15</v>
      </c>
    </row>
    <row r="51" spans="1:7" s="130" customFormat="1" ht="19.5" customHeight="1">
      <c r="A51" s="128">
        <v>44</v>
      </c>
      <c r="B51" s="117" t="s">
        <v>137</v>
      </c>
      <c r="C51" s="129">
        <v>51</v>
      </c>
      <c r="D51" s="129">
        <v>73</v>
      </c>
      <c r="E51" s="129">
        <f t="shared" si="0"/>
        <v>-22</v>
      </c>
      <c r="F51" s="129">
        <v>4</v>
      </c>
      <c r="G51" s="129">
        <v>57</v>
      </c>
    </row>
    <row r="52" spans="1:7" s="130" customFormat="1" ht="31.5" customHeight="1">
      <c r="A52" s="128">
        <v>45</v>
      </c>
      <c r="B52" s="117" t="s">
        <v>229</v>
      </c>
      <c r="C52" s="129">
        <v>50</v>
      </c>
      <c r="D52" s="129">
        <v>150</v>
      </c>
      <c r="E52" s="129">
        <f t="shared" si="0"/>
        <v>-100</v>
      </c>
      <c r="F52" s="129">
        <v>8</v>
      </c>
      <c r="G52" s="129">
        <v>105</v>
      </c>
    </row>
    <row r="53" spans="1:7" s="130" customFormat="1" ht="15.75">
      <c r="A53" s="128">
        <v>46</v>
      </c>
      <c r="B53" s="117" t="s">
        <v>68</v>
      </c>
      <c r="C53" s="129">
        <v>50</v>
      </c>
      <c r="D53" s="129">
        <v>69</v>
      </c>
      <c r="E53" s="129">
        <f t="shared" si="0"/>
        <v>-19</v>
      </c>
      <c r="F53" s="129">
        <v>6</v>
      </c>
      <c r="G53" s="129">
        <v>47</v>
      </c>
    </row>
    <row r="54" spans="1:7" ht="15.75" customHeight="1">
      <c r="A54" s="128">
        <v>47</v>
      </c>
      <c r="B54" s="117" t="s">
        <v>59</v>
      </c>
      <c r="C54" s="131">
        <v>50</v>
      </c>
      <c r="D54" s="131">
        <v>70</v>
      </c>
      <c r="E54" s="129">
        <f t="shared" si="0"/>
        <v>-20</v>
      </c>
      <c r="F54" s="131">
        <v>12</v>
      </c>
      <c r="G54" s="131">
        <v>50</v>
      </c>
    </row>
    <row r="55" spans="1:7" ht="16.5" customHeight="1">
      <c r="A55" s="128">
        <v>48</v>
      </c>
      <c r="B55" s="117" t="s">
        <v>64</v>
      </c>
      <c r="C55" s="131">
        <v>49</v>
      </c>
      <c r="D55" s="131">
        <v>72</v>
      </c>
      <c r="E55" s="129">
        <f t="shared" si="0"/>
        <v>-23</v>
      </c>
      <c r="F55" s="131">
        <v>7</v>
      </c>
      <c r="G55" s="131">
        <v>40</v>
      </c>
    </row>
    <row r="56" spans="1:7" ht="31.5">
      <c r="A56" s="128">
        <v>49</v>
      </c>
      <c r="B56" s="118" t="s">
        <v>148</v>
      </c>
      <c r="C56" s="131">
        <v>49</v>
      </c>
      <c r="D56" s="131">
        <v>4</v>
      </c>
      <c r="E56" s="129">
        <f t="shared" si="0"/>
        <v>45</v>
      </c>
      <c r="F56" s="131">
        <v>0</v>
      </c>
      <c r="G56" s="131">
        <v>4</v>
      </c>
    </row>
    <row r="57" spans="1:7" ht="15.75">
      <c r="A57" s="128">
        <v>50</v>
      </c>
      <c r="B57" s="118" t="s">
        <v>69</v>
      </c>
      <c r="C57" s="131">
        <v>49</v>
      </c>
      <c r="D57" s="131">
        <v>42</v>
      </c>
      <c r="E57" s="129">
        <f t="shared" si="0"/>
        <v>7</v>
      </c>
      <c r="F57" s="131">
        <v>16</v>
      </c>
      <c r="G57" s="131">
        <v>32</v>
      </c>
    </row>
  </sheetData>
  <sheetProtection/>
  <mergeCells count="10">
    <mergeCell ref="A1:G1"/>
    <mergeCell ref="A2:G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F135"/>
  <sheetViews>
    <sheetView view="pageBreakPreview" zoomScale="96" zoomScaleSheetLayoutView="96" zoomScalePageLayoutView="0" workbookViewId="0" topLeftCell="A1">
      <selection activeCell="A3" sqref="A3:A5"/>
    </sheetView>
  </sheetViews>
  <sheetFormatPr defaultColWidth="8.8515625" defaultRowHeight="15"/>
  <cols>
    <col min="1" max="1" width="33.57421875" style="111" customWidth="1"/>
    <col min="2" max="2" width="11.140625" style="136" customWidth="1"/>
    <col min="3" max="3" width="14.00390625" style="136" customWidth="1"/>
    <col min="4" max="4" width="15.421875" style="136" customWidth="1"/>
    <col min="5" max="5" width="15.28125" style="136" customWidth="1"/>
    <col min="6" max="6" width="17.57421875" style="136" customWidth="1"/>
    <col min="7" max="16384" width="8.8515625" style="111" customWidth="1"/>
  </cols>
  <sheetData>
    <row r="1" spans="1:6" s="110" customFormat="1" ht="44.25" customHeight="1">
      <c r="A1" s="150" t="s">
        <v>230</v>
      </c>
      <c r="B1" s="150"/>
      <c r="C1" s="150"/>
      <c r="D1" s="150"/>
      <c r="E1" s="150"/>
      <c r="F1" s="150"/>
    </row>
    <row r="2" spans="1:6" s="110" customFormat="1" ht="20.25" customHeight="1">
      <c r="A2" s="151" t="s">
        <v>77</v>
      </c>
      <c r="B2" s="151"/>
      <c r="C2" s="151"/>
      <c r="D2" s="151"/>
      <c r="E2" s="151"/>
      <c r="F2" s="151"/>
    </row>
    <row r="3" spans="1:6" ht="18.75" customHeight="1">
      <c r="A3" s="147" t="s">
        <v>43</v>
      </c>
      <c r="B3" s="152" t="s">
        <v>44</v>
      </c>
      <c r="C3" s="148" t="s">
        <v>45</v>
      </c>
      <c r="D3" s="148" t="s">
        <v>46</v>
      </c>
      <c r="E3" s="149" t="s">
        <v>227</v>
      </c>
      <c r="F3" s="149"/>
    </row>
    <row r="4" spans="1:6" ht="18.75" customHeight="1">
      <c r="A4" s="147"/>
      <c r="B4" s="152"/>
      <c r="C4" s="148"/>
      <c r="D4" s="148"/>
      <c r="E4" s="152" t="s">
        <v>44</v>
      </c>
      <c r="F4" s="152" t="s">
        <v>45</v>
      </c>
    </row>
    <row r="5" spans="1:6" ht="30" customHeight="1">
      <c r="A5" s="147"/>
      <c r="B5" s="152"/>
      <c r="C5" s="148"/>
      <c r="D5" s="148"/>
      <c r="E5" s="152"/>
      <c r="F5" s="152"/>
    </row>
    <row r="6" spans="1:6" ht="13.5" customHeight="1">
      <c r="A6" s="127" t="s">
        <v>0</v>
      </c>
      <c r="B6" s="132">
        <v>1</v>
      </c>
      <c r="C6" s="132">
        <v>2</v>
      </c>
      <c r="D6" s="132">
        <v>3</v>
      </c>
      <c r="E6" s="132">
        <v>4</v>
      </c>
      <c r="F6" s="132">
        <v>5</v>
      </c>
    </row>
    <row r="7" spans="1:6" ht="27" customHeight="1">
      <c r="A7" s="153" t="s">
        <v>29</v>
      </c>
      <c r="B7" s="153"/>
      <c r="C7" s="153"/>
      <c r="D7" s="153"/>
      <c r="E7" s="153"/>
      <c r="F7" s="153"/>
    </row>
    <row r="8" spans="1:6" s="125" customFormat="1" ht="24" customHeight="1">
      <c r="A8" s="117" t="s">
        <v>75</v>
      </c>
      <c r="B8" s="133">
        <v>85</v>
      </c>
      <c r="C8" s="133">
        <v>137</v>
      </c>
      <c r="D8" s="129">
        <f aca="true" t="shared" si="0" ref="D8:D20">B8-C8</f>
        <v>-52</v>
      </c>
      <c r="E8" s="129">
        <v>19</v>
      </c>
      <c r="F8" s="129">
        <v>92</v>
      </c>
    </row>
    <row r="9" spans="1:6" s="125" customFormat="1" ht="24" customHeight="1">
      <c r="A9" s="117" t="s">
        <v>114</v>
      </c>
      <c r="B9" s="133">
        <v>57</v>
      </c>
      <c r="C9" s="133">
        <v>111</v>
      </c>
      <c r="D9" s="129">
        <f t="shared" si="0"/>
        <v>-54</v>
      </c>
      <c r="E9" s="129">
        <v>13</v>
      </c>
      <c r="F9" s="129">
        <v>80</v>
      </c>
    </row>
    <row r="10" spans="1:6" s="125" customFormat="1" ht="24" customHeight="1">
      <c r="A10" s="117" t="s">
        <v>95</v>
      </c>
      <c r="B10" s="133">
        <v>41</v>
      </c>
      <c r="C10" s="133">
        <v>55</v>
      </c>
      <c r="D10" s="129">
        <f t="shared" si="0"/>
        <v>-14</v>
      </c>
      <c r="E10" s="129">
        <v>15</v>
      </c>
      <c r="F10" s="129">
        <v>35</v>
      </c>
    </row>
    <row r="11" spans="1:6" s="125" customFormat="1" ht="24" customHeight="1">
      <c r="A11" s="117" t="s">
        <v>130</v>
      </c>
      <c r="B11" s="133">
        <v>39</v>
      </c>
      <c r="C11" s="133">
        <v>9</v>
      </c>
      <c r="D11" s="129">
        <f t="shared" si="0"/>
        <v>30</v>
      </c>
      <c r="E11" s="129">
        <v>39</v>
      </c>
      <c r="F11" s="129">
        <v>8</v>
      </c>
    </row>
    <row r="12" spans="1:6" s="125" customFormat="1" ht="24" customHeight="1">
      <c r="A12" s="117" t="s">
        <v>100</v>
      </c>
      <c r="B12" s="133">
        <v>36</v>
      </c>
      <c r="C12" s="133">
        <v>46</v>
      </c>
      <c r="D12" s="129">
        <f t="shared" si="0"/>
        <v>-10</v>
      </c>
      <c r="E12" s="129">
        <v>6</v>
      </c>
      <c r="F12" s="129">
        <v>35</v>
      </c>
    </row>
    <row r="13" spans="1:6" s="125" customFormat="1" ht="24" customHeight="1">
      <c r="A13" s="117" t="s">
        <v>96</v>
      </c>
      <c r="B13" s="133">
        <v>29</v>
      </c>
      <c r="C13" s="133">
        <v>19</v>
      </c>
      <c r="D13" s="129">
        <f t="shared" si="0"/>
        <v>10</v>
      </c>
      <c r="E13" s="129">
        <v>12</v>
      </c>
      <c r="F13" s="129">
        <v>11</v>
      </c>
    </row>
    <row r="14" spans="1:6" s="125" customFormat="1" ht="24" customHeight="1">
      <c r="A14" s="117" t="s">
        <v>141</v>
      </c>
      <c r="B14" s="133">
        <v>24</v>
      </c>
      <c r="C14" s="133">
        <v>56</v>
      </c>
      <c r="D14" s="129">
        <f t="shared" si="0"/>
        <v>-32</v>
      </c>
      <c r="E14" s="129">
        <v>7</v>
      </c>
      <c r="F14" s="129">
        <v>40</v>
      </c>
    </row>
    <row r="15" spans="1:6" s="125" customFormat="1" ht="24" customHeight="1">
      <c r="A15" s="117" t="s">
        <v>139</v>
      </c>
      <c r="B15" s="133">
        <v>23</v>
      </c>
      <c r="C15" s="133">
        <v>64</v>
      </c>
      <c r="D15" s="129">
        <f t="shared" si="0"/>
        <v>-41</v>
      </c>
      <c r="E15" s="129">
        <v>4</v>
      </c>
      <c r="F15" s="129">
        <v>51</v>
      </c>
    </row>
    <row r="16" spans="1:6" s="125" customFormat="1" ht="31.5" customHeight="1">
      <c r="A16" s="117" t="s">
        <v>117</v>
      </c>
      <c r="B16" s="133">
        <v>22</v>
      </c>
      <c r="C16" s="133">
        <v>18</v>
      </c>
      <c r="D16" s="129">
        <f t="shared" si="0"/>
        <v>4</v>
      </c>
      <c r="E16" s="129">
        <v>19</v>
      </c>
      <c r="F16" s="129">
        <v>13</v>
      </c>
    </row>
    <row r="17" spans="1:6" s="125" customFormat="1" ht="24" customHeight="1">
      <c r="A17" s="117" t="s">
        <v>158</v>
      </c>
      <c r="B17" s="133">
        <v>22</v>
      </c>
      <c r="C17" s="133">
        <v>39</v>
      </c>
      <c r="D17" s="129">
        <f t="shared" si="0"/>
        <v>-17</v>
      </c>
      <c r="E17" s="129">
        <v>4</v>
      </c>
      <c r="F17" s="129">
        <v>29</v>
      </c>
    </row>
    <row r="18" spans="1:6" s="125" customFormat="1" ht="37.5" customHeight="1">
      <c r="A18" s="117" t="s">
        <v>159</v>
      </c>
      <c r="B18" s="133">
        <v>21</v>
      </c>
      <c r="C18" s="133">
        <v>140</v>
      </c>
      <c r="D18" s="129">
        <f t="shared" si="0"/>
        <v>-119</v>
      </c>
      <c r="E18" s="129">
        <v>3</v>
      </c>
      <c r="F18" s="129">
        <v>100</v>
      </c>
    </row>
    <row r="19" spans="1:6" s="125" customFormat="1" ht="35.25" customHeight="1">
      <c r="A19" s="117" t="s">
        <v>231</v>
      </c>
      <c r="B19" s="133">
        <v>19</v>
      </c>
      <c r="C19" s="133">
        <v>24</v>
      </c>
      <c r="D19" s="129">
        <f t="shared" si="0"/>
        <v>-5</v>
      </c>
      <c r="E19" s="129">
        <v>5</v>
      </c>
      <c r="F19" s="129">
        <v>19</v>
      </c>
    </row>
    <row r="20" spans="1:6" s="125" customFormat="1" ht="24" customHeight="1">
      <c r="A20" s="117" t="s">
        <v>140</v>
      </c>
      <c r="B20" s="133">
        <v>16</v>
      </c>
      <c r="C20" s="133">
        <v>66</v>
      </c>
      <c r="D20" s="129">
        <f t="shared" si="0"/>
        <v>-50</v>
      </c>
      <c r="E20" s="129">
        <v>3</v>
      </c>
      <c r="F20" s="129">
        <v>46</v>
      </c>
    </row>
    <row r="21" spans="1:6" ht="30" customHeight="1">
      <c r="A21" s="153" t="s">
        <v>3</v>
      </c>
      <c r="B21" s="153"/>
      <c r="C21" s="153"/>
      <c r="D21" s="153"/>
      <c r="E21" s="153"/>
      <c r="F21" s="153"/>
    </row>
    <row r="22" spans="1:6" s="125" customFormat="1" ht="36.75" customHeight="1">
      <c r="A22" s="117" t="s">
        <v>228</v>
      </c>
      <c r="B22" s="129">
        <v>128</v>
      </c>
      <c r="C22" s="129">
        <v>170</v>
      </c>
      <c r="D22" s="129">
        <f aca="true" t="shared" si="1" ref="D22:D37">B22-C22</f>
        <v>-42</v>
      </c>
      <c r="E22" s="129">
        <v>38</v>
      </c>
      <c r="F22" s="129">
        <v>121</v>
      </c>
    </row>
    <row r="23" spans="1:6" s="125" customFormat="1" ht="24" customHeight="1">
      <c r="A23" s="117" t="s">
        <v>118</v>
      </c>
      <c r="B23" s="129">
        <v>78</v>
      </c>
      <c r="C23" s="129">
        <v>2</v>
      </c>
      <c r="D23" s="129">
        <f t="shared" si="1"/>
        <v>76</v>
      </c>
      <c r="E23" s="129">
        <v>49</v>
      </c>
      <c r="F23" s="129">
        <v>2</v>
      </c>
    </row>
    <row r="24" spans="1:6" s="125" customFormat="1" ht="24" customHeight="1">
      <c r="A24" s="117" t="s">
        <v>73</v>
      </c>
      <c r="B24" s="129">
        <v>57</v>
      </c>
      <c r="C24" s="129">
        <v>44</v>
      </c>
      <c r="D24" s="129">
        <f t="shared" si="1"/>
        <v>13</v>
      </c>
      <c r="E24" s="129">
        <v>10</v>
      </c>
      <c r="F24" s="129">
        <v>28</v>
      </c>
    </row>
    <row r="25" spans="1:6" s="125" customFormat="1" ht="37.5" customHeight="1">
      <c r="A25" s="117" t="s">
        <v>235</v>
      </c>
      <c r="B25" s="129">
        <v>50</v>
      </c>
      <c r="C25" s="129">
        <v>150</v>
      </c>
      <c r="D25" s="129">
        <f t="shared" si="1"/>
        <v>-100</v>
      </c>
      <c r="E25" s="129">
        <v>8</v>
      </c>
      <c r="F25" s="129">
        <v>105</v>
      </c>
    </row>
    <row r="26" spans="1:6" s="125" customFormat="1" ht="24" customHeight="1">
      <c r="A26" s="117" t="s">
        <v>67</v>
      </c>
      <c r="B26" s="129">
        <v>39</v>
      </c>
      <c r="C26" s="129">
        <v>95</v>
      </c>
      <c r="D26" s="129">
        <f t="shared" si="1"/>
        <v>-56</v>
      </c>
      <c r="E26" s="129">
        <v>14</v>
      </c>
      <c r="F26" s="129">
        <v>68</v>
      </c>
    </row>
    <row r="27" spans="1:6" s="125" customFormat="1" ht="24" customHeight="1">
      <c r="A27" s="117" t="s">
        <v>98</v>
      </c>
      <c r="B27" s="129">
        <v>36</v>
      </c>
      <c r="C27" s="129">
        <v>7</v>
      </c>
      <c r="D27" s="129">
        <f t="shared" si="1"/>
        <v>29</v>
      </c>
      <c r="E27" s="129">
        <v>13</v>
      </c>
      <c r="F27" s="129">
        <v>6</v>
      </c>
    </row>
    <row r="28" spans="1:6" s="125" customFormat="1" ht="24" customHeight="1">
      <c r="A28" s="117" t="s">
        <v>142</v>
      </c>
      <c r="B28" s="129">
        <v>31</v>
      </c>
      <c r="C28" s="129">
        <v>5</v>
      </c>
      <c r="D28" s="129">
        <f t="shared" si="1"/>
        <v>26</v>
      </c>
      <c r="E28" s="129">
        <v>0</v>
      </c>
      <c r="F28" s="129">
        <v>4</v>
      </c>
    </row>
    <row r="29" spans="1:6" s="125" customFormat="1" ht="24" customHeight="1">
      <c r="A29" s="117" t="s">
        <v>97</v>
      </c>
      <c r="B29" s="129">
        <v>29</v>
      </c>
      <c r="C29" s="129">
        <v>40</v>
      </c>
      <c r="D29" s="129">
        <f t="shared" si="1"/>
        <v>-11</v>
      </c>
      <c r="E29" s="129">
        <v>3</v>
      </c>
      <c r="F29" s="129">
        <v>24</v>
      </c>
    </row>
    <row r="30" spans="1:6" s="125" customFormat="1" ht="24" customHeight="1">
      <c r="A30" s="117" t="s">
        <v>161</v>
      </c>
      <c r="B30" s="129">
        <v>27</v>
      </c>
      <c r="C30" s="129">
        <v>16</v>
      </c>
      <c r="D30" s="129">
        <f t="shared" si="1"/>
        <v>11</v>
      </c>
      <c r="E30" s="129">
        <v>7</v>
      </c>
      <c r="F30" s="129">
        <v>10</v>
      </c>
    </row>
    <row r="31" spans="1:6" s="125" customFormat="1" ht="24" customHeight="1">
      <c r="A31" s="117" t="s">
        <v>236</v>
      </c>
      <c r="B31" s="129">
        <v>25</v>
      </c>
      <c r="C31" s="129">
        <v>26</v>
      </c>
      <c r="D31" s="129">
        <f t="shared" si="1"/>
        <v>-1</v>
      </c>
      <c r="E31" s="129">
        <v>1</v>
      </c>
      <c r="F31" s="129">
        <v>19</v>
      </c>
    </row>
    <row r="32" spans="1:6" s="125" customFormat="1" ht="24" customHeight="1">
      <c r="A32" s="117" t="s">
        <v>162</v>
      </c>
      <c r="B32" s="129">
        <v>25</v>
      </c>
      <c r="C32" s="129">
        <v>45</v>
      </c>
      <c r="D32" s="129">
        <f t="shared" si="1"/>
        <v>-20</v>
      </c>
      <c r="E32" s="129">
        <v>1</v>
      </c>
      <c r="F32" s="129">
        <v>21</v>
      </c>
    </row>
    <row r="33" spans="1:6" s="125" customFormat="1" ht="24" customHeight="1">
      <c r="A33" s="117" t="s">
        <v>160</v>
      </c>
      <c r="B33" s="129">
        <v>23</v>
      </c>
      <c r="C33" s="129">
        <v>5</v>
      </c>
      <c r="D33" s="129">
        <f t="shared" si="1"/>
        <v>18</v>
      </c>
      <c r="E33" s="129">
        <v>3</v>
      </c>
      <c r="F33" s="129">
        <v>1</v>
      </c>
    </row>
    <row r="34" spans="1:6" s="125" customFormat="1" ht="24" customHeight="1">
      <c r="A34" s="117" t="s">
        <v>232</v>
      </c>
      <c r="B34" s="129">
        <v>20</v>
      </c>
      <c r="C34" s="129">
        <v>12</v>
      </c>
      <c r="D34" s="129">
        <f t="shared" si="1"/>
        <v>8</v>
      </c>
      <c r="E34" s="129">
        <v>6</v>
      </c>
      <c r="F34" s="129">
        <v>9</v>
      </c>
    </row>
    <row r="35" spans="1:6" s="125" customFormat="1" ht="24" customHeight="1">
      <c r="A35" s="117" t="s">
        <v>163</v>
      </c>
      <c r="B35" s="129">
        <v>20</v>
      </c>
      <c r="C35" s="129">
        <v>3</v>
      </c>
      <c r="D35" s="129">
        <f t="shared" si="1"/>
        <v>17</v>
      </c>
      <c r="E35" s="129">
        <v>9</v>
      </c>
      <c r="F35" s="129">
        <v>2</v>
      </c>
    </row>
    <row r="36" spans="1:6" s="125" customFormat="1" ht="24" customHeight="1">
      <c r="A36" s="117" t="s">
        <v>233</v>
      </c>
      <c r="B36" s="129">
        <v>19</v>
      </c>
      <c r="C36" s="129">
        <v>34</v>
      </c>
      <c r="D36" s="129">
        <f t="shared" si="1"/>
        <v>-15</v>
      </c>
      <c r="E36" s="129">
        <v>3</v>
      </c>
      <c r="F36" s="129">
        <v>24</v>
      </c>
    </row>
    <row r="37" spans="1:6" s="125" customFormat="1" ht="24" customHeight="1">
      <c r="A37" s="117" t="s">
        <v>234</v>
      </c>
      <c r="B37" s="129">
        <v>18</v>
      </c>
      <c r="C37" s="129">
        <v>1</v>
      </c>
      <c r="D37" s="129">
        <f t="shared" si="1"/>
        <v>17</v>
      </c>
      <c r="E37" s="129">
        <v>1</v>
      </c>
      <c r="F37" s="129">
        <v>0</v>
      </c>
    </row>
    <row r="38" spans="1:6" ht="30" customHeight="1">
      <c r="A38" s="153" t="s">
        <v>2</v>
      </c>
      <c r="B38" s="153"/>
      <c r="C38" s="153"/>
      <c r="D38" s="153"/>
      <c r="E38" s="153"/>
      <c r="F38" s="153"/>
    </row>
    <row r="39" spans="1:6" ht="20.25" customHeight="1">
      <c r="A39" s="117" t="s">
        <v>52</v>
      </c>
      <c r="B39" s="129">
        <v>298</v>
      </c>
      <c r="C39" s="129">
        <v>406</v>
      </c>
      <c r="D39" s="129">
        <f aca="true" t="shared" si="2" ref="D39:D51">B39-C39</f>
        <v>-108</v>
      </c>
      <c r="E39" s="129">
        <v>65</v>
      </c>
      <c r="F39" s="129">
        <v>280</v>
      </c>
    </row>
    <row r="40" spans="1:6" ht="22.5" customHeight="1">
      <c r="A40" s="117" t="s">
        <v>78</v>
      </c>
      <c r="B40" s="129">
        <v>239</v>
      </c>
      <c r="C40" s="129">
        <v>215</v>
      </c>
      <c r="D40" s="129">
        <f t="shared" si="2"/>
        <v>24</v>
      </c>
      <c r="E40" s="129">
        <v>31</v>
      </c>
      <c r="F40" s="129">
        <v>132</v>
      </c>
    </row>
    <row r="41" spans="1:6" ht="24.75" customHeight="1">
      <c r="A41" s="117" t="s">
        <v>79</v>
      </c>
      <c r="B41" s="129">
        <v>63</v>
      </c>
      <c r="C41" s="129">
        <v>92</v>
      </c>
      <c r="D41" s="129">
        <f t="shared" si="2"/>
        <v>-29</v>
      </c>
      <c r="E41" s="129">
        <v>17</v>
      </c>
      <c r="F41" s="129">
        <v>54</v>
      </c>
    </row>
    <row r="42" spans="1:6" ht="26.25" customHeight="1">
      <c r="A42" s="117" t="s">
        <v>64</v>
      </c>
      <c r="B42" s="129">
        <v>49</v>
      </c>
      <c r="C42" s="129">
        <v>72</v>
      </c>
      <c r="D42" s="129">
        <f t="shared" si="2"/>
        <v>-23</v>
      </c>
      <c r="E42" s="129">
        <v>7</v>
      </c>
      <c r="F42" s="129">
        <v>40</v>
      </c>
    </row>
    <row r="43" spans="1:6" ht="22.5" customHeight="1">
      <c r="A43" s="117" t="s">
        <v>80</v>
      </c>
      <c r="B43" s="129">
        <v>48</v>
      </c>
      <c r="C43" s="129">
        <v>48</v>
      </c>
      <c r="D43" s="129">
        <f t="shared" si="2"/>
        <v>0</v>
      </c>
      <c r="E43" s="129">
        <v>11</v>
      </c>
      <c r="F43" s="129">
        <v>31</v>
      </c>
    </row>
    <row r="44" spans="1:6" ht="23.25" customHeight="1">
      <c r="A44" s="117" t="s">
        <v>82</v>
      </c>
      <c r="B44" s="129">
        <v>30</v>
      </c>
      <c r="C44" s="129">
        <v>18</v>
      </c>
      <c r="D44" s="129">
        <f t="shared" si="2"/>
        <v>12</v>
      </c>
      <c r="E44" s="129">
        <v>10</v>
      </c>
      <c r="F44" s="129">
        <v>11</v>
      </c>
    </row>
    <row r="45" spans="1:6" ht="19.5" customHeight="1">
      <c r="A45" s="117" t="s">
        <v>84</v>
      </c>
      <c r="B45" s="129">
        <v>30</v>
      </c>
      <c r="C45" s="129">
        <v>31</v>
      </c>
      <c r="D45" s="129">
        <f t="shared" si="2"/>
        <v>-1</v>
      </c>
      <c r="E45" s="129">
        <v>8</v>
      </c>
      <c r="F45" s="129">
        <v>25</v>
      </c>
    </row>
    <row r="46" spans="1:6" ht="21" customHeight="1">
      <c r="A46" s="117" t="s">
        <v>239</v>
      </c>
      <c r="B46" s="129">
        <v>26</v>
      </c>
      <c r="C46" s="129">
        <v>53</v>
      </c>
      <c r="D46" s="129">
        <f t="shared" si="2"/>
        <v>-27</v>
      </c>
      <c r="E46" s="129">
        <v>3</v>
      </c>
      <c r="F46" s="129">
        <v>41</v>
      </c>
    </row>
    <row r="47" spans="1:6" ht="17.25" customHeight="1">
      <c r="A47" s="117" t="s">
        <v>83</v>
      </c>
      <c r="B47" s="129">
        <v>25</v>
      </c>
      <c r="C47" s="129">
        <v>23</v>
      </c>
      <c r="D47" s="129">
        <f t="shared" si="2"/>
        <v>2</v>
      </c>
      <c r="E47" s="129">
        <v>9</v>
      </c>
      <c r="F47" s="129">
        <v>15</v>
      </c>
    </row>
    <row r="48" spans="1:6" ht="18" customHeight="1">
      <c r="A48" s="117" t="s">
        <v>164</v>
      </c>
      <c r="B48" s="129">
        <v>19</v>
      </c>
      <c r="C48" s="129">
        <v>26</v>
      </c>
      <c r="D48" s="129">
        <f t="shared" si="2"/>
        <v>-7</v>
      </c>
      <c r="E48" s="129">
        <v>2</v>
      </c>
      <c r="F48" s="129">
        <v>15</v>
      </c>
    </row>
    <row r="49" spans="1:6" ht="21.75" customHeight="1">
      <c r="A49" s="117" t="s">
        <v>81</v>
      </c>
      <c r="B49" s="129">
        <v>19</v>
      </c>
      <c r="C49" s="129">
        <v>27</v>
      </c>
      <c r="D49" s="129">
        <f t="shared" si="2"/>
        <v>-8</v>
      </c>
      <c r="E49" s="129">
        <v>4</v>
      </c>
      <c r="F49" s="129">
        <v>18</v>
      </c>
    </row>
    <row r="50" spans="1:6" ht="18.75" customHeight="1">
      <c r="A50" s="117" t="s">
        <v>237</v>
      </c>
      <c r="B50" s="129">
        <v>17</v>
      </c>
      <c r="C50" s="129">
        <v>11</v>
      </c>
      <c r="D50" s="129">
        <f t="shared" si="2"/>
        <v>6</v>
      </c>
      <c r="E50" s="129">
        <v>6</v>
      </c>
      <c r="F50" s="129">
        <v>7</v>
      </c>
    </row>
    <row r="51" spans="1:6" ht="24" customHeight="1">
      <c r="A51" s="117" t="s">
        <v>238</v>
      </c>
      <c r="B51" s="129">
        <v>16</v>
      </c>
      <c r="C51" s="129">
        <v>11</v>
      </c>
      <c r="D51" s="129">
        <f t="shared" si="2"/>
        <v>5</v>
      </c>
      <c r="E51" s="129">
        <v>3</v>
      </c>
      <c r="F51" s="129">
        <v>6</v>
      </c>
    </row>
    <row r="52" spans="1:6" ht="30" customHeight="1">
      <c r="A52" s="153" t="s">
        <v>1</v>
      </c>
      <c r="B52" s="153"/>
      <c r="C52" s="153"/>
      <c r="D52" s="153"/>
      <c r="E52" s="153"/>
      <c r="F52" s="153"/>
    </row>
    <row r="53" spans="1:6" ht="18" customHeight="1">
      <c r="A53" s="117" t="s">
        <v>101</v>
      </c>
      <c r="B53" s="129">
        <v>94</v>
      </c>
      <c r="C53" s="129">
        <v>339</v>
      </c>
      <c r="D53" s="129">
        <f aca="true" t="shared" si="3" ref="D53:D74">B53-C53</f>
        <v>-245</v>
      </c>
      <c r="E53" s="129">
        <v>56</v>
      </c>
      <c r="F53" s="129">
        <v>257</v>
      </c>
    </row>
    <row r="54" spans="1:6" ht="18" customHeight="1">
      <c r="A54" s="117" t="s">
        <v>66</v>
      </c>
      <c r="B54" s="129">
        <v>55</v>
      </c>
      <c r="C54" s="129">
        <v>95</v>
      </c>
      <c r="D54" s="129">
        <f t="shared" si="3"/>
        <v>-40</v>
      </c>
      <c r="E54" s="129">
        <v>15</v>
      </c>
      <c r="F54" s="129">
        <v>63</v>
      </c>
    </row>
    <row r="55" spans="1:6" ht="18" customHeight="1">
      <c r="A55" s="117" t="s">
        <v>99</v>
      </c>
      <c r="B55" s="129">
        <v>36</v>
      </c>
      <c r="C55" s="129">
        <v>60</v>
      </c>
      <c r="D55" s="129">
        <f t="shared" si="3"/>
        <v>-24</v>
      </c>
      <c r="E55" s="129">
        <v>4</v>
      </c>
      <c r="F55" s="129">
        <v>43</v>
      </c>
    </row>
    <row r="56" spans="1:6" ht="18" customHeight="1">
      <c r="A56" s="117" t="s">
        <v>63</v>
      </c>
      <c r="B56" s="129">
        <v>31</v>
      </c>
      <c r="C56" s="124">
        <v>100</v>
      </c>
      <c r="D56" s="129">
        <f t="shared" si="3"/>
        <v>-69</v>
      </c>
      <c r="E56" s="129">
        <v>8</v>
      </c>
      <c r="F56" s="129">
        <v>66</v>
      </c>
    </row>
    <row r="57" spans="1:6" ht="18" customHeight="1">
      <c r="A57" s="117" t="s">
        <v>143</v>
      </c>
      <c r="B57" s="129">
        <v>28</v>
      </c>
      <c r="C57" s="129">
        <v>26</v>
      </c>
      <c r="D57" s="129">
        <f t="shared" si="3"/>
        <v>2</v>
      </c>
      <c r="E57" s="129">
        <v>18</v>
      </c>
      <c r="F57" s="129">
        <v>18</v>
      </c>
    </row>
    <row r="58" spans="1:6" ht="31.5">
      <c r="A58" s="117" t="s">
        <v>165</v>
      </c>
      <c r="B58" s="129">
        <v>17</v>
      </c>
      <c r="C58" s="129">
        <v>45</v>
      </c>
      <c r="D58" s="129">
        <f t="shared" si="3"/>
        <v>-28</v>
      </c>
      <c r="E58" s="129">
        <v>0</v>
      </c>
      <c r="F58" s="129">
        <v>30</v>
      </c>
    </row>
    <row r="59" spans="1:6" ht="21" customHeight="1">
      <c r="A59" s="153" t="s">
        <v>5</v>
      </c>
      <c r="B59" s="153"/>
      <c r="C59" s="153"/>
      <c r="D59" s="153"/>
      <c r="E59" s="153"/>
      <c r="F59" s="153"/>
    </row>
    <row r="60" spans="1:6" ht="18" customHeight="1">
      <c r="A60" s="134" t="s">
        <v>241</v>
      </c>
      <c r="B60" s="124">
        <v>719</v>
      </c>
      <c r="C60" s="124">
        <v>1201</v>
      </c>
      <c r="D60" s="124">
        <f t="shared" si="3"/>
        <v>-482</v>
      </c>
      <c r="E60" s="124">
        <v>197</v>
      </c>
      <c r="F60" s="124">
        <v>840</v>
      </c>
    </row>
    <row r="61" spans="1:6" ht="18" customHeight="1">
      <c r="A61" s="134" t="s">
        <v>51</v>
      </c>
      <c r="B61" s="124">
        <v>250</v>
      </c>
      <c r="C61" s="124">
        <v>319</v>
      </c>
      <c r="D61" s="124">
        <f t="shared" si="3"/>
        <v>-69</v>
      </c>
      <c r="E61" s="124">
        <v>81</v>
      </c>
      <c r="F61" s="124">
        <v>213</v>
      </c>
    </row>
    <row r="62" spans="1:6" ht="18" customHeight="1">
      <c r="A62" s="134" t="s">
        <v>50</v>
      </c>
      <c r="B62" s="124">
        <v>209</v>
      </c>
      <c r="C62" s="124">
        <v>379</v>
      </c>
      <c r="D62" s="124">
        <f t="shared" si="3"/>
        <v>-170</v>
      </c>
      <c r="E62" s="124">
        <v>18</v>
      </c>
      <c r="F62" s="124">
        <v>259</v>
      </c>
    </row>
    <row r="63" spans="1:6" ht="65.25" customHeight="1">
      <c r="A63" s="134" t="s">
        <v>116</v>
      </c>
      <c r="B63" s="124">
        <v>161</v>
      </c>
      <c r="C63" s="124">
        <v>356</v>
      </c>
      <c r="D63" s="124">
        <f t="shared" si="3"/>
        <v>-195</v>
      </c>
      <c r="E63" s="124">
        <v>12</v>
      </c>
      <c r="F63" s="124">
        <v>287</v>
      </c>
    </row>
    <row r="64" spans="1:6" ht="20.25" customHeight="1">
      <c r="A64" s="134" t="s">
        <v>242</v>
      </c>
      <c r="B64" s="124">
        <v>144</v>
      </c>
      <c r="C64" s="124">
        <v>239</v>
      </c>
      <c r="D64" s="124">
        <f t="shared" si="3"/>
        <v>-95</v>
      </c>
      <c r="E64" s="124">
        <v>34</v>
      </c>
      <c r="F64" s="124">
        <v>157</v>
      </c>
    </row>
    <row r="65" spans="1:6" ht="18" customHeight="1">
      <c r="A65" s="134" t="s">
        <v>65</v>
      </c>
      <c r="B65" s="124">
        <v>102</v>
      </c>
      <c r="C65" s="124">
        <v>58</v>
      </c>
      <c r="D65" s="124">
        <f t="shared" si="3"/>
        <v>44</v>
      </c>
      <c r="E65" s="124">
        <v>26</v>
      </c>
      <c r="F65" s="124">
        <v>40</v>
      </c>
    </row>
    <row r="66" spans="1:6" ht="18" customHeight="1">
      <c r="A66" s="134" t="s">
        <v>70</v>
      </c>
      <c r="B66" s="124">
        <v>75</v>
      </c>
      <c r="C66" s="124">
        <v>71</v>
      </c>
      <c r="D66" s="124">
        <f t="shared" si="3"/>
        <v>4</v>
      </c>
      <c r="E66" s="124">
        <v>28</v>
      </c>
      <c r="F66" s="124">
        <v>53</v>
      </c>
    </row>
    <row r="67" spans="1:6" ht="18" customHeight="1">
      <c r="A67" s="134" t="s">
        <v>137</v>
      </c>
      <c r="B67" s="124">
        <v>51</v>
      </c>
      <c r="C67" s="124">
        <v>73</v>
      </c>
      <c r="D67" s="124">
        <f t="shared" si="3"/>
        <v>-22</v>
      </c>
      <c r="E67" s="124">
        <v>4</v>
      </c>
      <c r="F67" s="124">
        <v>57</v>
      </c>
    </row>
    <row r="68" spans="1:6" ht="31.5">
      <c r="A68" s="134" t="s">
        <v>148</v>
      </c>
      <c r="B68" s="129">
        <v>49</v>
      </c>
      <c r="C68" s="124">
        <v>4</v>
      </c>
      <c r="D68" s="124">
        <f t="shared" si="3"/>
        <v>45</v>
      </c>
      <c r="E68" s="129">
        <v>0</v>
      </c>
      <c r="F68" s="129">
        <v>4</v>
      </c>
    </row>
    <row r="69" spans="1:6" ht="18" customHeight="1">
      <c r="A69" s="134" t="s">
        <v>102</v>
      </c>
      <c r="B69" s="129">
        <v>43</v>
      </c>
      <c r="C69" s="129">
        <v>88</v>
      </c>
      <c r="D69" s="124">
        <f t="shared" si="3"/>
        <v>-45</v>
      </c>
      <c r="E69" s="129">
        <v>2</v>
      </c>
      <c r="F69" s="129">
        <v>48</v>
      </c>
    </row>
    <row r="70" spans="1:6" ht="18" customHeight="1">
      <c r="A70" s="134" t="s">
        <v>243</v>
      </c>
      <c r="B70" s="129">
        <v>32</v>
      </c>
      <c r="C70" s="129">
        <v>5</v>
      </c>
      <c r="D70" s="124">
        <f t="shared" si="3"/>
        <v>27</v>
      </c>
      <c r="E70" s="129">
        <v>5</v>
      </c>
      <c r="F70" s="129">
        <v>2</v>
      </c>
    </row>
    <row r="71" spans="1:6" ht="36.75" customHeight="1">
      <c r="A71" s="134" t="s">
        <v>166</v>
      </c>
      <c r="B71" s="129">
        <v>27</v>
      </c>
      <c r="C71" s="129">
        <v>48</v>
      </c>
      <c r="D71" s="124">
        <f t="shared" si="3"/>
        <v>-21</v>
      </c>
      <c r="E71" s="129">
        <v>4</v>
      </c>
      <c r="F71" s="129">
        <v>39</v>
      </c>
    </row>
    <row r="72" spans="1:6" ht="18" customHeight="1">
      <c r="A72" s="134" t="s">
        <v>136</v>
      </c>
      <c r="B72" s="129">
        <v>22</v>
      </c>
      <c r="C72" s="129">
        <v>32</v>
      </c>
      <c r="D72" s="124">
        <f t="shared" si="3"/>
        <v>-10</v>
      </c>
      <c r="E72" s="129">
        <v>11</v>
      </c>
      <c r="F72" s="129">
        <v>25</v>
      </c>
    </row>
    <row r="73" spans="1:6" ht="18" customHeight="1">
      <c r="A73" s="134" t="s">
        <v>149</v>
      </c>
      <c r="B73" s="129">
        <v>19</v>
      </c>
      <c r="C73" s="129">
        <v>0</v>
      </c>
      <c r="D73" s="124">
        <f t="shared" si="3"/>
        <v>19</v>
      </c>
      <c r="E73" s="129">
        <v>0</v>
      </c>
      <c r="F73" s="129">
        <v>0</v>
      </c>
    </row>
    <row r="74" spans="1:6" ht="19.5" customHeight="1">
      <c r="A74" s="134" t="s">
        <v>240</v>
      </c>
      <c r="B74" s="129">
        <v>14</v>
      </c>
      <c r="C74" s="124">
        <v>18</v>
      </c>
      <c r="D74" s="124">
        <f t="shared" si="3"/>
        <v>-4</v>
      </c>
      <c r="E74" s="129">
        <v>1</v>
      </c>
      <c r="F74" s="129">
        <v>12</v>
      </c>
    </row>
    <row r="75" spans="1:6" ht="36" customHeight="1">
      <c r="A75" s="153" t="s">
        <v>85</v>
      </c>
      <c r="B75" s="153"/>
      <c r="C75" s="153"/>
      <c r="D75" s="153"/>
      <c r="E75" s="153"/>
      <c r="F75" s="153"/>
    </row>
    <row r="76" spans="1:6" ht="33" customHeight="1">
      <c r="A76" s="134" t="s">
        <v>150</v>
      </c>
      <c r="B76" s="129">
        <v>189</v>
      </c>
      <c r="C76" s="129">
        <v>378</v>
      </c>
      <c r="D76" s="129">
        <f>B76-C76</f>
        <v>-189</v>
      </c>
      <c r="E76" s="129">
        <v>81</v>
      </c>
      <c r="F76" s="129">
        <v>257</v>
      </c>
    </row>
    <row r="77" spans="1:6" ht="18" customHeight="1">
      <c r="A77" s="134" t="s">
        <v>244</v>
      </c>
      <c r="B77" s="129">
        <v>42</v>
      </c>
      <c r="C77" s="129">
        <v>148</v>
      </c>
      <c r="D77" s="129">
        <f>B77-C77</f>
        <v>-106</v>
      </c>
      <c r="E77" s="129">
        <v>18</v>
      </c>
      <c r="F77" s="129">
        <v>117</v>
      </c>
    </row>
    <row r="78" spans="1:6" ht="21.75" customHeight="1">
      <c r="A78" s="134" t="s">
        <v>103</v>
      </c>
      <c r="B78" s="129">
        <v>30</v>
      </c>
      <c r="C78" s="129">
        <v>77</v>
      </c>
      <c r="D78" s="129">
        <f>B78-C78</f>
        <v>-47</v>
      </c>
      <c r="E78" s="129">
        <v>3</v>
      </c>
      <c r="F78" s="129">
        <v>56</v>
      </c>
    </row>
    <row r="79" spans="1:6" ht="15.75">
      <c r="A79" s="134" t="s">
        <v>245</v>
      </c>
      <c r="B79" s="129">
        <v>22</v>
      </c>
      <c r="C79" s="124">
        <v>27</v>
      </c>
      <c r="D79" s="129">
        <f>B79-C79</f>
        <v>-5</v>
      </c>
      <c r="E79" s="129">
        <v>20</v>
      </c>
      <c r="F79" s="129">
        <v>22</v>
      </c>
    </row>
    <row r="80" spans="1:6" ht="34.5" customHeight="1">
      <c r="A80" s="134" t="s">
        <v>246</v>
      </c>
      <c r="B80" s="129">
        <v>14</v>
      </c>
      <c r="C80" s="129">
        <v>42</v>
      </c>
      <c r="D80" s="129">
        <f>B80-C80</f>
        <v>-28</v>
      </c>
      <c r="E80" s="129">
        <v>3</v>
      </c>
      <c r="F80" s="129">
        <v>28</v>
      </c>
    </row>
    <row r="81" spans="1:6" ht="18" customHeight="1">
      <c r="A81" s="153" t="s">
        <v>6</v>
      </c>
      <c r="B81" s="153"/>
      <c r="C81" s="153"/>
      <c r="D81" s="153"/>
      <c r="E81" s="153"/>
      <c r="F81" s="153"/>
    </row>
    <row r="82" spans="1:6" ht="20.25" customHeight="1">
      <c r="A82" s="134" t="s">
        <v>58</v>
      </c>
      <c r="B82" s="129">
        <v>260</v>
      </c>
      <c r="C82" s="129">
        <v>123</v>
      </c>
      <c r="D82" s="129">
        <f aca="true" t="shared" si="4" ref="D82:D119">B82-C82</f>
        <v>137</v>
      </c>
      <c r="E82" s="129">
        <v>112</v>
      </c>
      <c r="F82" s="129">
        <v>85</v>
      </c>
    </row>
    <row r="83" spans="1:6" ht="21" customHeight="1">
      <c r="A83" s="134" t="s">
        <v>54</v>
      </c>
      <c r="B83" s="129">
        <v>161</v>
      </c>
      <c r="C83" s="129">
        <v>165</v>
      </c>
      <c r="D83" s="129">
        <f t="shared" si="4"/>
        <v>-4</v>
      </c>
      <c r="E83" s="129">
        <v>64</v>
      </c>
      <c r="F83" s="129">
        <v>119</v>
      </c>
    </row>
    <row r="84" spans="1:6" ht="33.75" customHeight="1">
      <c r="A84" s="134" t="s">
        <v>104</v>
      </c>
      <c r="B84" s="129">
        <v>124</v>
      </c>
      <c r="C84" s="124">
        <v>131</v>
      </c>
      <c r="D84" s="129">
        <f t="shared" si="4"/>
        <v>-7</v>
      </c>
      <c r="E84" s="129">
        <v>10</v>
      </c>
      <c r="F84" s="129">
        <v>76</v>
      </c>
    </row>
    <row r="85" spans="1:6" ht="21" customHeight="1">
      <c r="A85" s="134" t="s">
        <v>93</v>
      </c>
      <c r="B85" s="129">
        <v>115</v>
      </c>
      <c r="C85" s="129">
        <v>83</v>
      </c>
      <c r="D85" s="129">
        <f t="shared" si="4"/>
        <v>32</v>
      </c>
      <c r="E85" s="129">
        <v>45</v>
      </c>
      <c r="F85" s="129">
        <v>49</v>
      </c>
    </row>
    <row r="86" spans="1:6" ht="47.25">
      <c r="A86" s="134" t="s">
        <v>61</v>
      </c>
      <c r="B86" s="129">
        <v>82</v>
      </c>
      <c r="C86" s="129">
        <v>31</v>
      </c>
      <c r="D86" s="129">
        <f t="shared" si="4"/>
        <v>51</v>
      </c>
      <c r="E86" s="129">
        <v>38</v>
      </c>
      <c r="F86" s="129">
        <v>14</v>
      </c>
    </row>
    <row r="87" spans="1:6" ht="19.5" customHeight="1">
      <c r="A87" s="134" t="s">
        <v>156</v>
      </c>
      <c r="B87" s="129">
        <v>69</v>
      </c>
      <c r="C87" s="129">
        <v>21</v>
      </c>
      <c r="D87" s="129">
        <f t="shared" si="4"/>
        <v>48</v>
      </c>
      <c r="E87" s="129">
        <v>27</v>
      </c>
      <c r="F87" s="129">
        <v>16</v>
      </c>
    </row>
    <row r="88" spans="1:6" ht="31.5">
      <c r="A88" s="134" t="s">
        <v>144</v>
      </c>
      <c r="B88" s="129">
        <v>55</v>
      </c>
      <c r="C88" s="129">
        <v>64</v>
      </c>
      <c r="D88" s="129">
        <f t="shared" si="4"/>
        <v>-9</v>
      </c>
      <c r="E88" s="129">
        <v>0</v>
      </c>
      <c r="F88" s="129">
        <v>33</v>
      </c>
    </row>
    <row r="89" spans="1:6" ht="18.75" customHeight="1">
      <c r="A89" s="134" t="s">
        <v>107</v>
      </c>
      <c r="B89" s="129">
        <v>54</v>
      </c>
      <c r="C89" s="129">
        <v>43</v>
      </c>
      <c r="D89" s="129">
        <f t="shared" si="4"/>
        <v>11</v>
      </c>
      <c r="E89" s="129">
        <v>15</v>
      </c>
      <c r="F89" s="129">
        <v>31</v>
      </c>
    </row>
    <row r="90" spans="1:6" ht="18" customHeight="1">
      <c r="A90" s="134" t="s">
        <v>69</v>
      </c>
      <c r="B90" s="129">
        <v>49</v>
      </c>
      <c r="C90" s="129">
        <v>42</v>
      </c>
      <c r="D90" s="129">
        <f t="shared" si="4"/>
        <v>7</v>
      </c>
      <c r="E90" s="129">
        <v>16</v>
      </c>
      <c r="F90" s="129">
        <v>32</v>
      </c>
    </row>
    <row r="91" spans="1:6" ht="33.75" customHeight="1">
      <c r="A91" s="134" t="s">
        <v>94</v>
      </c>
      <c r="B91" s="129">
        <v>48</v>
      </c>
      <c r="C91" s="129">
        <v>25</v>
      </c>
      <c r="D91" s="129">
        <f t="shared" si="4"/>
        <v>23</v>
      </c>
      <c r="E91" s="129">
        <v>16</v>
      </c>
      <c r="F91" s="129">
        <v>18</v>
      </c>
    </row>
    <row r="92" spans="1:6" ht="18" customHeight="1">
      <c r="A92" s="134" t="s">
        <v>106</v>
      </c>
      <c r="B92" s="129">
        <v>36</v>
      </c>
      <c r="C92" s="129">
        <v>39</v>
      </c>
      <c r="D92" s="129">
        <f t="shared" si="4"/>
        <v>-3</v>
      </c>
      <c r="E92" s="129">
        <v>10</v>
      </c>
      <c r="F92" s="129">
        <v>28</v>
      </c>
    </row>
    <row r="93" spans="1:6" ht="18.75" customHeight="1">
      <c r="A93" s="134" t="s">
        <v>247</v>
      </c>
      <c r="B93" s="129">
        <v>34</v>
      </c>
      <c r="C93" s="129">
        <v>30</v>
      </c>
      <c r="D93" s="129">
        <f t="shared" si="4"/>
        <v>4</v>
      </c>
      <c r="E93" s="129">
        <v>11</v>
      </c>
      <c r="F93" s="129">
        <v>20</v>
      </c>
    </row>
    <row r="94" spans="1:6" ht="47.25">
      <c r="A94" s="134" t="s">
        <v>92</v>
      </c>
      <c r="B94" s="129">
        <v>34</v>
      </c>
      <c r="C94" s="129">
        <v>51</v>
      </c>
      <c r="D94" s="129">
        <f t="shared" si="4"/>
        <v>-17</v>
      </c>
      <c r="E94" s="129">
        <v>8</v>
      </c>
      <c r="F94" s="129">
        <v>37</v>
      </c>
    </row>
    <row r="95" spans="1:6" ht="31.5">
      <c r="A95" s="134" t="s">
        <v>151</v>
      </c>
      <c r="B95" s="129">
        <v>32</v>
      </c>
      <c r="C95" s="129">
        <v>21</v>
      </c>
      <c r="D95" s="129">
        <f t="shared" si="4"/>
        <v>11</v>
      </c>
      <c r="E95" s="129">
        <v>11</v>
      </c>
      <c r="F95" s="129">
        <v>10</v>
      </c>
    </row>
    <row r="96" spans="1:6" ht="18" customHeight="1">
      <c r="A96" s="134" t="s">
        <v>167</v>
      </c>
      <c r="B96" s="129">
        <v>32</v>
      </c>
      <c r="C96" s="129">
        <v>32</v>
      </c>
      <c r="D96" s="129">
        <f t="shared" si="4"/>
        <v>0</v>
      </c>
      <c r="E96" s="129">
        <v>15</v>
      </c>
      <c r="F96" s="129">
        <v>25</v>
      </c>
    </row>
    <row r="97" spans="1:6" ht="18.75" customHeight="1">
      <c r="A97" s="134" t="s">
        <v>248</v>
      </c>
      <c r="B97" s="129">
        <v>27</v>
      </c>
      <c r="C97" s="129">
        <v>38</v>
      </c>
      <c r="D97" s="129">
        <f t="shared" si="4"/>
        <v>-11</v>
      </c>
      <c r="E97" s="129">
        <v>9</v>
      </c>
      <c r="F97" s="129">
        <v>25</v>
      </c>
    </row>
    <row r="98" spans="1:6" ht="31.5">
      <c r="A98" s="134" t="s">
        <v>105</v>
      </c>
      <c r="B98" s="129">
        <v>25</v>
      </c>
      <c r="C98" s="129">
        <v>9</v>
      </c>
      <c r="D98" s="129">
        <f t="shared" si="4"/>
        <v>16</v>
      </c>
      <c r="E98" s="129">
        <v>8</v>
      </c>
      <c r="F98" s="129">
        <v>5</v>
      </c>
    </row>
    <row r="99" spans="1:6" ht="36.75" customHeight="1">
      <c r="A99" s="153" t="s">
        <v>86</v>
      </c>
      <c r="B99" s="153"/>
      <c r="C99" s="153"/>
      <c r="D99" s="153"/>
      <c r="E99" s="153"/>
      <c r="F99" s="153"/>
    </row>
    <row r="100" spans="1:6" ht="19.5" customHeight="1">
      <c r="A100" s="134" t="s">
        <v>48</v>
      </c>
      <c r="B100" s="129">
        <v>710</v>
      </c>
      <c r="C100" s="129">
        <v>731</v>
      </c>
      <c r="D100" s="129">
        <f t="shared" si="4"/>
        <v>-21</v>
      </c>
      <c r="E100" s="129">
        <v>163</v>
      </c>
      <c r="F100" s="129">
        <v>473</v>
      </c>
    </row>
    <row r="101" spans="1:6" ht="52.5" customHeight="1">
      <c r="A101" s="134" t="s">
        <v>253</v>
      </c>
      <c r="B101" s="129">
        <v>512</v>
      </c>
      <c r="C101" s="129">
        <v>692</v>
      </c>
      <c r="D101" s="129">
        <f t="shared" si="4"/>
        <v>-180</v>
      </c>
      <c r="E101" s="129">
        <v>136</v>
      </c>
      <c r="F101" s="129">
        <v>374</v>
      </c>
    </row>
    <row r="102" spans="1:6" ht="19.5" customHeight="1">
      <c r="A102" s="134" t="s">
        <v>113</v>
      </c>
      <c r="B102" s="129">
        <v>127</v>
      </c>
      <c r="C102" s="129">
        <v>92</v>
      </c>
      <c r="D102" s="129">
        <f t="shared" si="4"/>
        <v>35</v>
      </c>
      <c r="E102" s="129">
        <v>15</v>
      </c>
      <c r="F102" s="129">
        <v>72</v>
      </c>
    </row>
    <row r="103" spans="1:6" ht="21.75" customHeight="1">
      <c r="A103" s="134" t="s">
        <v>71</v>
      </c>
      <c r="B103" s="129">
        <v>74</v>
      </c>
      <c r="C103" s="129">
        <v>118</v>
      </c>
      <c r="D103" s="129">
        <f t="shared" si="4"/>
        <v>-44</v>
      </c>
      <c r="E103" s="129">
        <v>12</v>
      </c>
      <c r="F103" s="129">
        <v>79</v>
      </c>
    </row>
    <row r="104" spans="1:6" ht="19.5" customHeight="1">
      <c r="A104" s="134" t="s">
        <v>115</v>
      </c>
      <c r="B104" s="129">
        <v>72</v>
      </c>
      <c r="C104" s="129">
        <v>68</v>
      </c>
      <c r="D104" s="129">
        <f t="shared" si="4"/>
        <v>4</v>
      </c>
      <c r="E104" s="129">
        <v>10</v>
      </c>
      <c r="F104" s="129">
        <v>53</v>
      </c>
    </row>
    <row r="105" spans="1:6" ht="19.5" customHeight="1">
      <c r="A105" s="134" t="s">
        <v>108</v>
      </c>
      <c r="B105" s="129">
        <v>65</v>
      </c>
      <c r="C105" s="129">
        <v>58</v>
      </c>
      <c r="D105" s="129">
        <f t="shared" si="4"/>
        <v>7</v>
      </c>
      <c r="E105" s="129">
        <v>18</v>
      </c>
      <c r="F105" s="129">
        <v>40</v>
      </c>
    </row>
    <row r="106" spans="1:6" ht="19.5" customHeight="1">
      <c r="A106" s="134" t="s">
        <v>91</v>
      </c>
      <c r="B106" s="129">
        <v>57</v>
      </c>
      <c r="C106" s="129">
        <v>107</v>
      </c>
      <c r="D106" s="129">
        <f t="shared" si="4"/>
        <v>-50</v>
      </c>
      <c r="E106" s="129">
        <v>1</v>
      </c>
      <c r="F106" s="129">
        <v>78</v>
      </c>
    </row>
    <row r="107" spans="1:6" ht="19.5" customHeight="1">
      <c r="A107" s="134" t="s">
        <v>121</v>
      </c>
      <c r="B107" s="129">
        <v>53</v>
      </c>
      <c r="C107" s="129">
        <v>28</v>
      </c>
      <c r="D107" s="129">
        <f t="shared" si="4"/>
        <v>25</v>
      </c>
      <c r="E107" s="129">
        <v>22</v>
      </c>
      <c r="F107" s="129">
        <v>20</v>
      </c>
    </row>
    <row r="108" spans="1:6" ht="19.5" customHeight="1">
      <c r="A108" s="134" t="s">
        <v>120</v>
      </c>
      <c r="B108" s="129">
        <v>52</v>
      </c>
      <c r="C108" s="129">
        <v>23</v>
      </c>
      <c r="D108" s="129">
        <f t="shared" si="4"/>
        <v>29</v>
      </c>
      <c r="E108" s="129">
        <v>28</v>
      </c>
      <c r="F108" s="129">
        <v>15</v>
      </c>
    </row>
    <row r="109" spans="1:6" ht="19.5" customHeight="1">
      <c r="A109" s="134" t="s">
        <v>72</v>
      </c>
      <c r="B109" s="129">
        <v>46</v>
      </c>
      <c r="C109" s="129">
        <v>22</v>
      </c>
      <c r="D109" s="129">
        <f t="shared" si="4"/>
        <v>24</v>
      </c>
      <c r="E109" s="129">
        <v>21</v>
      </c>
      <c r="F109" s="129">
        <v>17</v>
      </c>
    </row>
    <row r="110" spans="1:6" ht="19.5" customHeight="1">
      <c r="A110" s="134" t="s">
        <v>145</v>
      </c>
      <c r="B110" s="129">
        <v>43</v>
      </c>
      <c r="C110" s="129">
        <v>29</v>
      </c>
      <c r="D110" s="129">
        <f t="shared" si="4"/>
        <v>14</v>
      </c>
      <c r="E110" s="129">
        <v>11</v>
      </c>
      <c r="F110" s="129">
        <v>20</v>
      </c>
    </row>
    <row r="111" spans="1:6" ht="19.5" customHeight="1">
      <c r="A111" s="134" t="s">
        <v>119</v>
      </c>
      <c r="B111" s="129">
        <v>41</v>
      </c>
      <c r="C111" s="129">
        <v>28</v>
      </c>
      <c r="D111" s="129">
        <f t="shared" si="4"/>
        <v>13</v>
      </c>
      <c r="E111" s="129">
        <v>7</v>
      </c>
      <c r="F111" s="129">
        <v>18</v>
      </c>
    </row>
    <row r="112" spans="1:6" ht="20.25" customHeight="1">
      <c r="A112" s="134" t="s">
        <v>109</v>
      </c>
      <c r="B112" s="129">
        <v>38</v>
      </c>
      <c r="C112" s="129">
        <v>42</v>
      </c>
      <c r="D112" s="129">
        <f t="shared" si="4"/>
        <v>-4</v>
      </c>
      <c r="E112" s="129">
        <v>11</v>
      </c>
      <c r="F112" s="129">
        <v>29</v>
      </c>
    </row>
    <row r="113" spans="1:6" ht="19.5" customHeight="1">
      <c r="A113" s="134" t="s">
        <v>146</v>
      </c>
      <c r="B113" s="129">
        <v>35</v>
      </c>
      <c r="C113" s="129">
        <v>58</v>
      </c>
      <c r="D113" s="129">
        <f t="shared" si="4"/>
        <v>-23</v>
      </c>
      <c r="E113" s="129">
        <v>4</v>
      </c>
      <c r="F113" s="129">
        <v>44</v>
      </c>
    </row>
    <row r="114" spans="1:6" ht="32.25" customHeight="1">
      <c r="A114" s="134" t="s">
        <v>249</v>
      </c>
      <c r="B114" s="129">
        <v>25</v>
      </c>
      <c r="C114" s="129">
        <v>4</v>
      </c>
      <c r="D114" s="129">
        <f t="shared" si="4"/>
        <v>21</v>
      </c>
      <c r="E114" s="129">
        <v>16</v>
      </c>
      <c r="F114" s="129">
        <v>3</v>
      </c>
    </row>
    <row r="115" spans="1:6" ht="19.5" customHeight="1">
      <c r="A115" s="134" t="s">
        <v>131</v>
      </c>
      <c r="B115" s="129">
        <v>24</v>
      </c>
      <c r="C115" s="129">
        <v>42</v>
      </c>
      <c r="D115" s="129">
        <f t="shared" si="4"/>
        <v>-18</v>
      </c>
      <c r="E115" s="129">
        <v>13</v>
      </c>
      <c r="F115" s="129">
        <v>31</v>
      </c>
    </row>
    <row r="116" spans="1:6" ht="19.5" customHeight="1">
      <c r="A116" s="134" t="s">
        <v>168</v>
      </c>
      <c r="B116" s="129">
        <v>23</v>
      </c>
      <c r="C116" s="129">
        <v>2</v>
      </c>
      <c r="D116" s="129">
        <f t="shared" si="4"/>
        <v>21</v>
      </c>
      <c r="E116" s="129">
        <v>0</v>
      </c>
      <c r="F116" s="129">
        <v>1</v>
      </c>
    </row>
    <row r="117" spans="1:6" ht="19.5" customHeight="1">
      <c r="A117" s="134" t="s">
        <v>250</v>
      </c>
      <c r="B117" s="129">
        <v>21</v>
      </c>
      <c r="C117" s="129">
        <v>31</v>
      </c>
      <c r="D117" s="129">
        <f t="shared" si="4"/>
        <v>-10</v>
      </c>
      <c r="E117" s="129">
        <v>6</v>
      </c>
      <c r="F117" s="129">
        <v>22</v>
      </c>
    </row>
    <row r="118" spans="1:6" ht="15.75">
      <c r="A118" s="134" t="s">
        <v>251</v>
      </c>
      <c r="B118" s="129">
        <v>20</v>
      </c>
      <c r="C118" s="129">
        <v>21</v>
      </c>
      <c r="D118" s="129">
        <f t="shared" si="4"/>
        <v>-1</v>
      </c>
      <c r="E118" s="129">
        <v>10</v>
      </c>
      <c r="F118" s="129">
        <v>15</v>
      </c>
    </row>
    <row r="119" spans="1:6" ht="15.75">
      <c r="A119" s="134" t="s">
        <v>252</v>
      </c>
      <c r="B119" s="129">
        <v>18</v>
      </c>
      <c r="C119" s="129">
        <v>18</v>
      </c>
      <c r="D119" s="129">
        <f t="shared" si="4"/>
        <v>0</v>
      </c>
      <c r="E119" s="129">
        <v>6</v>
      </c>
      <c r="F119" s="129">
        <v>11</v>
      </c>
    </row>
    <row r="120" spans="1:6" ht="24.75" customHeight="1">
      <c r="A120" s="153" t="s">
        <v>4</v>
      </c>
      <c r="B120" s="153"/>
      <c r="C120" s="153"/>
      <c r="D120" s="153"/>
      <c r="E120" s="153"/>
      <c r="F120" s="153"/>
    </row>
    <row r="121" spans="1:6" ht="24" customHeight="1">
      <c r="A121" s="134" t="s">
        <v>49</v>
      </c>
      <c r="B121" s="129">
        <v>724</v>
      </c>
      <c r="C121" s="129">
        <v>1560</v>
      </c>
      <c r="D121" s="129">
        <f aca="true" t="shared" si="5" ref="D121:D135">B121-C121</f>
        <v>-836</v>
      </c>
      <c r="E121" s="129">
        <v>146</v>
      </c>
      <c r="F121" s="129">
        <v>1129</v>
      </c>
    </row>
    <row r="122" spans="1:6" ht="24" customHeight="1">
      <c r="A122" s="134" t="s">
        <v>60</v>
      </c>
      <c r="B122" s="129">
        <v>401</v>
      </c>
      <c r="C122" s="129">
        <v>292</v>
      </c>
      <c r="D122" s="129">
        <f t="shared" si="5"/>
        <v>109</v>
      </c>
      <c r="E122" s="129">
        <v>22</v>
      </c>
      <c r="F122" s="129">
        <v>130</v>
      </c>
    </row>
    <row r="123" spans="1:6" ht="24" customHeight="1">
      <c r="A123" s="134" t="s">
        <v>110</v>
      </c>
      <c r="B123" s="129">
        <v>244</v>
      </c>
      <c r="C123" s="129">
        <v>60</v>
      </c>
      <c r="D123" s="129">
        <f t="shared" si="5"/>
        <v>184</v>
      </c>
      <c r="E123" s="129">
        <v>0</v>
      </c>
      <c r="F123" s="129">
        <v>38</v>
      </c>
    </row>
    <row r="124" spans="1:6" ht="38.25" customHeight="1">
      <c r="A124" s="134" t="s">
        <v>53</v>
      </c>
      <c r="B124" s="129">
        <v>228</v>
      </c>
      <c r="C124" s="129">
        <v>499</v>
      </c>
      <c r="D124" s="129">
        <f t="shared" si="5"/>
        <v>-271</v>
      </c>
      <c r="E124" s="129">
        <v>37</v>
      </c>
      <c r="F124" s="129">
        <v>348</v>
      </c>
    </row>
    <row r="125" spans="1:6" ht="24" customHeight="1">
      <c r="A125" s="134" t="s">
        <v>55</v>
      </c>
      <c r="B125" s="129">
        <v>164</v>
      </c>
      <c r="C125" s="124">
        <v>131</v>
      </c>
      <c r="D125" s="129">
        <f t="shared" si="5"/>
        <v>33</v>
      </c>
      <c r="E125" s="129">
        <v>43</v>
      </c>
      <c r="F125" s="129">
        <v>88</v>
      </c>
    </row>
    <row r="126" spans="1:6" ht="24" customHeight="1">
      <c r="A126" s="134" t="s">
        <v>57</v>
      </c>
      <c r="B126" s="129">
        <v>137</v>
      </c>
      <c r="C126" s="129">
        <v>256</v>
      </c>
      <c r="D126" s="129">
        <f t="shared" si="5"/>
        <v>-119</v>
      </c>
      <c r="E126" s="129">
        <v>12</v>
      </c>
      <c r="F126" s="129">
        <v>188</v>
      </c>
    </row>
    <row r="127" spans="1:6" ht="36" customHeight="1">
      <c r="A127" s="134" t="s">
        <v>76</v>
      </c>
      <c r="B127" s="129">
        <v>69</v>
      </c>
      <c r="C127" s="129">
        <v>104</v>
      </c>
      <c r="D127" s="129">
        <f t="shared" si="5"/>
        <v>-35</v>
      </c>
      <c r="E127" s="129">
        <v>18</v>
      </c>
      <c r="F127" s="129">
        <v>82</v>
      </c>
    </row>
    <row r="128" spans="1:6" ht="24" customHeight="1">
      <c r="A128" s="134" t="s">
        <v>62</v>
      </c>
      <c r="B128" s="129">
        <v>67</v>
      </c>
      <c r="C128" s="129">
        <v>106</v>
      </c>
      <c r="D128" s="129">
        <f t="shared" si="5"/>
        <v>-39</v>
      </c>
      <c r="E128" s="129">
        <v>14</v>
      </c>
      <c r="F128" s="129">
        <v>74</v>
      </c>
    </row>
    <row r="129" spans="1:6" ht="24" customHeight="1">
      <c r="A129" s="134" t="s">
        <v>68</v>
      </c>
      <c r="B129" s="129">
        <v>50</v>
      </c>
      <c r="C129" s="129">
        <v>69</v>
      </c>
      <c r="D129" s="129">
        <f t="shared" si="5"/>
        <v>-19</v>
      </c>
      <c r="E129" s="129">
        <v>6</v>
      </c>
      <c r="F129" s="129">
        <v>47</v>
      </c>
    </row>
    <row r="130" spans="1:6" ht="24" customHeight="1">
      <c r="A130" s="134" t="s">
        <v>59</v>
      </c>
      <c r="B130" s="129">
        <v>50</v>
      </c>
      <c r="C130" s="129">
        <v>70</v>
      </c>
      <c r="D130" s="129">
        <f t="shared" si="5"/>
        <v>-20</v>
      </c>
      <c r="E130" s="129">
        <v>12</v>
      </c>
      <c r="F130" s="129">
        <v>50</v>
      </c>
    </row>
    <row r="131" spans="1:6" ht="24" customHeight="1">
      <c r="A131" s="134" t="s">
        <v>157</v>
      </c>
      <c r="B131" s="129">
        <v>45</v>
      </c>
      <c r="C131" s="129">
        <v>19</v>
      </c>
      <c r="D131" s="129">
        <f t="shared" si="5"/>
        <v>26</v>
      </c>
      <c r="E131" s="129">
        <v>1</v>
      </c>
      <c r="F131" s="129">
        <v>10</v>
      </c>
    </row>
    <row r="132" spans="1:6" ht="24" customHeight="1">
      <c r="A132" s="134" t="s">
        <v>74</v>
      </c>
      <c r="B132" s="129">
        <v>40</v>
      </c>
      <c r="C132" s="129">
        <v>50</v>
      </c>
      <c r="D132" s="129">
        <f t="shared" si="5"/>
        <v>-10</v>
      </c>
      <c r="E132" s="129">
        <v>7</v>
      </c>
      <c r="F132" s="129">
        <v>39</v>
      </c>
    </row>
    <row r="133" spans="1:6" ht="24" customHeight="1">
      <c r="A133" s="134" t="s">
        <v>254</v>
      </c>
      <c r="B133" s="129">
        <v>31</v>
      </c>
      <c r="C133" s="129">
        <v>26</v>
      </c>
      <c r="D133" s="129">
        <f t="shared" si="5"/>
        <v>5</v>
      </c>
      <c r="E133" s="129">
        <v>2</v>
      </c>
      <c r="F133" s="129">
        <v>22</v>
      </c>
    </row>
    <row r="134" spans="1:6" ht="24" customHeight="1">
      <c r="A134" s="134" t="s">
        <v>147</v>
      </c>
      <c r="B134" s="135">
        <v>24</v>
      </c>
      <c r="C134" s="135">
        <v>69</v>
      </c>
      <c r="D134" s="129">
        <f t="shared" si="5"/>
        <v>-45</v>
      </c>
      <c r="E134" s="135">
        <v>0</v>
      </c>
      <c r="F134" s="135">
        <v>50</v>
      </c>
    </row>
    <row r="135" spans="1:6" ht="33" customHeight="1">
      <c r="A135" s="134" t="s">
        <v>255</v>
      </c>
      <c r="B135" s="135">
        <v>20</v>
      </c>
      <c r="C135" s="135">
        <v>16</v>
      </c>
      <c r="D135" s="129">
        <f t="shared" si="5"/>
        <v>4</v>
      </c>
      <c r="E135" s="135">
        <v>11</v>
      </c>
      <c r="F135" s="135">
        <v>10</v>
      </c>
    </row>
  </sheetData>
  <sheetProtection/>
  <mergeCells count="18">
    <mergeCell ref="A81:F81"/>
    <mergeCell ref="A99:F99"/>
    <mergeCell ref="A120:F120"/>
    <mergeCell ref="A7:F7"/>
    <mergeCell ref="A21:F21"/>
    <mergeCell ref="A38:F38"/>
    <mergeCell ref="A52:F52"/>
    <mergeCell ref="A59:F59"/>
    <mergeCell ref="A75:F75"/>
    <mergeCell ref="A1:F1"/>
    <mergeCell ref="A2:F2"/>
    <mergeCell ref="A3:A5"/>
    <mergeCell ref="B3:B5"/>
    <mergeCell ref="C3:C5"/>
    <mergeCell ref="D3:D5"/>
    <mergeCell ref="E3:F3"/>
    <mergeCell ref="E4:E5"/>
    <mergeCell ref="F4:F5"/>
  </mergeCells>
  <printOptions horizontalCentered="1"/>
  <pageMargins left="0.8661417322834646" right="0" top="0.1968503937007874" bottom="0" header="0" footer="0"/>
  <pageSetup horizontalDpi="600" verticalDpi="600" orientation="portrait" paperSize="9" scale="66" r:id="rId1"/>
  <rowBreaks count="2" manualBreakCount="2">
    <brk id="51" max="5" man="1"/>
    <brk id="98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BM52"/>
  <sheetViews>
    <sheetView view="pageBreakPreview" zoomScaleSheetLayoutView="100" workbookViewId="0" topLeftCell="A1">
      <selection activeCell="B2" sqref="B2"/>
    </sheetView>
  </sheetViews>
  <sheetFormatPr defaultColWidth="10.28125" defaultRowHeight="15"/>
  <cols>
    <col min="1" max="1" width="3.28125" style="119" customWidth="1"/>
    <col min="2" max="2" width="65.57421875" style="120" customWidth="1"/>
    <col min="3" max="3" width="22.421875" style="121" customWidth="1"/>
    <col min="4" max="59" width="9.140625" style="111" customWidth="1"/>
    <col min="60" max="60" width="4.28125" style="111" customWidth="1"/>
    <col min="61" max="61" width="31.140625" style="111" customWidth="1"/>
    <col min="62" max="64" width="10.00390625" style="111" customWidth="1"/>
    <col min="65" max="16384" width="10.28125" style="111" customWidth="1"/>
  </cols>
  <sheetData>
    <row r="1" spans="1:65" ht="32.25" customHeight="1">
      <c r="A1" s="154" t="s">
        <v>208</v>
      </c>
      <c r="B1" s="154"/>
      <c r="C1" s="154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</row>
    <row r="2" spans="1:3" ht="44.25" customHeight="1">
      <c r="A2" s="112" t="s">
        <v>47</v>
      </c>
      <c r="B2" s="113" t="s">
        <v>43</v>
      </c>
      <c r="C2" s="114" t="s">
        <v>87</v>
      </c>
    </row>
    <row r="3" spans="1:65" ht="15.75" customHeight="1">
      <c r="A3" s="112">
        <v>1</v>
      </c>
      <c r="B3" s="115" t="s">
        <v>125</v>
      </c>
      <c r="C3" s="107">
        <v>17312.4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</row>
    <row r="4" spans="1:65" ht="15.75" customHeight="1">
      <c r="A4" s="112">
        <v>2</v>
      </c>
      <c r="B4" s="115" t="s">
        <v>123</v>
      </c>
      <c r="C4" s="107">
        <v>15000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</row>
    <row r="5" spans="1:65" ht="15.75" customHeight="1">
      <c r="A5" s="112">
        <v>3</v>
      </c>
      <c r="B5" s="115" t="s">
        <v>169</v>
      </c>
      <c r="C5" s="107">
        <v>14272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</row>
    <row r="6" spans="1:65" ht="15.75" customHeight="1">
      <c r="A6" s="112">
        <v>4</v>
      </c>
      <c r="B6" s="115" t="s">
        <v>170</v>
      </c>
      <c r="C6" s="107">
        <v>14000</v>
      </c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</row>
    <row r="7" spans="1:65" ht="15" customHeight="1">
      <c r="A7" s="112">
        <v>5</v>
      </c>
      <c r="B7" s="115" t="s">
        <v>171</v>
      </c>
      <c r="C7" s="107">
        <v>12000</v>
      </c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</row>
    <row r="8" spans="1:65" ht="15.75" customHeight="1">
      <c r="A8" s="112">
        <v>6</v>
      </c>
      <c r="B8" s="115" t="s">
        <v>209</v>
      </c>
      <c r="C8" s="107">
        <v>12000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</row>
    <row r="9" spans="1:65" ht="15.75" customHeight="1">
      <c r="A9" s="112">
        <v>7</v>
      </c>
      <c r="B9" s="115" t="s">
        <v>197</v>
      </c>
      <c r="C9" s="107">
        <v>12000</v>
      </c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</row>
    <row r="10" spans="1:65" ht="15.75" customHeight="1">
      <c r="A10" s="112">
        <v>8</v>
      </c>
      <c r="B10" s="115" t="s">
        <v>272</v>
      </c>
      <c r="C10" s="107">
        <v>12000</v>
      </c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</row>
    <row r="11" spans="1:65" ht="15" customHeight="1">
      <c r="A11" s="112">
        <v>9</v>
      </c>
      <c r="B11" s="117" t="s">
        <v>122</v>
      </c>
      <c r="C11" s="108">
        <v>12000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</row>
    <row r="12" spans="1:65" ht="15.75" customHeight="1">
      <c r="A12" s="112">
        <v>10</v>
      </c>
      <c r="B12" s="115" t="s">
        <v>210</v>
      </c>
      <c r="C12" s="107">
        <v>11750</v>
      </c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</row>
    <row r="13" spans="1:65" ht="15.75" customHeight="1">
      <c r="A13" s="112">
        <v>11</v>
      </c>
      <c r="B13" s="115" t="s">
        <v>225</v>
      </c>
      <c r="C13" s="107">
        <v>10500</v>
      </c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</row>
    <row r="14" spans="1:65" ht="15.75" customHeight="1">
      <c r="A14" s="112">
        <v>12</v>
      </c>
      <c r="B14" s="115" t="s">
        <v>191</v>
      </c>
      <c r="C14" s="107">
        <v>10500</v>
      </c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</row>
    <row r="15" spans="1:65" ht="15.75" customHeight="1">
      <c r="A15" s="112">
        <v>13</v>
      </c>
      <c r="B15" s="115" t="s">
        <v>211</v>
      </c>
      <c r="C15" s="107">
        <v>10500</v>
      </c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</row>
    <row r="16" spans="1:65" ht="15.75" customHeight="1">
      <c r="A16" s="112">
        <v>14</v>
      </c>
      <c r="B16" s="115" t="s">
        <v>212</v>
      </c>
      <c r="C16" s="107">
        <v>10000</v>
      </c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</row>
    <row r="17" spans="1:65" ht="15.75" customHeight="1">
      <c r="A17" s="112">
        <v>15</v>
      </c>
      <c r="B17" s="115" t="s">
        <v>173</v>
      </c>
      <c r="C17" s="107">
        <v>10000</v>
      </c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</row>
    <row r="18" spans="1:65" ht="15.75" customHeight="1">
      <c r="A18" s="112">
        <v>16</v>
      </c>
      <c r="B18" s="115" t="s">
        <v>174</v>
      </c>
      <c r="C18" s="107">
        <v>10000</v>
      </c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</row>
    <row r="19" spans="1:65" ht="15.75" customHeight="1">
      <c r="A19" s="112">
        <v>17</v>
      </c>
      <c r="B19" s="115" t="s">
        <v>175</v>
      </c>
      <c r="C19" s="107">
        <v>10000</v>
      </c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</row>
    <row r="20" spans="1:65" ht="15.75" customHeight="1">
      <c r="A20" s="112">
        <v>18</v>
      </c>
      <c r="B20" s="115" t="s">
        <v>196</v>
      </c>
      <c r="C20" s="107">
        <v>10000</v>
      </c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</row>
    <row r="21" spans="1:65" ht="15.75" customHeight="1">
      <c r="A21" s="112">
        <v>19</v>
      </c>
      <c r="B21" s="115" t="s">
        <v>213</v>
      </c>
      <c r="C21" s="107">
        <v>10000</v>
      </c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</row>
    <row r="22" spans="1:65" ht="15.75" customHeight="1">
      <c r="A22" s="112">
        <v>20</v>
      </c>
      <c r="B22" s="115" t="s">
        <v>214</v>
      </c>
      <c r="C22" s="107">
        <v>10000</v>
      </c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</row>
    <row r="23" spans="1:65" ht="15.75" customHeight="1">
      <c r="A23" s="112">
        <v>21</v>
      </c>
      <c r="B23" s="115" t="s">
        <v>215</v>
      </c>
      <c r="C23" s="107">
        <v>10000</v>
      </c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</row>
    <row r="24" spans="1:65" ht="15.75" customHeight="1">
      <c r="A24" s="112">
        <v>22</v>
      </c>
      <c r="B24" s="115" t="s">
        <v>190</v>
      </c>
      <c r="C24" s="107">
        <v>10000</v>
      </c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</row>
    <row r="25" spans="1:65" ht="15.75" customHeight="1">
      <c r="A25" s="112">
        <v>23</v>
      </c>
      <c r="B25" s="115" t="s">
        <v>188</v>
      </c>
      <c r="C25" s="107">
        <v>9586.5</v>
      </c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</row>
    <row r="26" spans="1:65" ht="15.75" customHeight="1">
      <c r="A26" s="112">
        <v>24</v>
      </c>
      <c r="B26" s="115" t="s">
        <v>177</v>
      </c>
      <c r="C26" s="107">
        <v>9500</v>
      </c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</row>
    <row r="27" spans="1:65" ht="15.75" customHeight="1">
      <c r="A27" s="112">
        <v>25</v>
      </c>
      <c r="B27" s="115" t="s">
        <v>216</v>
      </c>
      <c r="C27" s="107">
        <v>9500</v>
      </c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</row>
    <row r="28" spans="1:65" ht="15.75" customHeight="1">
      <c r="A28" s="112">
        <v>26</v>
      </c>
      <c r="B28" s="115" t="s">
        <v>217</v>
      </c>
      <c r="C28" s="107">
        <v>9350</v>
      </c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</row>
    <row r="29" spans="1:65" ht="15.75" customHeight="1">
      <c r="A29" s="112">
        <v>27</v>
      </c>
      <c r="B29" s="115" t="s">
        <v>132</v>
      </c>
      <c r="C29" s="107">
        <v>9333.33</v>
      </c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</row>
    <row r="30" spans="1:3" ht="15.75" customHeight="1">
      <c r="A30" s="112">
        <v>28</v>
      </c>
      <c r="B30" s="118" t="s">
        <v>218</v>
      </c>
      <c r="C30" s="109">
        <v>9025</v>
      </c>
    </row>
    <row r="31" spans="1:3" ht="15.75" customHeight="1">
      <c r="A31" s="112">
        <v>29</v>
      </c>
      <c r="B31" s="118" t="s">
        <v>201</v>
      </c>
      <c r="C31" s="109">
        <v>9000</v>
      </c>
    </row>
    <row r="32" spans="1:3" ht="15.75" customHeight="1">
      <c r="A32" s="112">
        <v>30</v>
      </c>
      <c r="B32" s="118" t="s">
        <v>192</v>
      </c>
      <c r="C32" s="109">
        <v>9000</v>
      </c>
    </row>
    <row r="33" spans="1:3" ht="15.75" customHeight="1">
      <c r="A33" s="112">
        <v>31</v>
      </c>
      <c r="B33" s="118" t="s">
        <v>178</v>
      </c>
      <c r="C33" s="109">
        <v>9000</v>
      </c>
    </row>
    <row r="34" spans="1:3" ht="15.75" customHeight="1">
      <c r="A34" s="112">
        <v>32</v>
      </c>
      <c r="B34" s="118" t="s">
        <v>179</v>
      </c>
      <c r="C34" s="109">
        <v>9000</v>
      </c>
    </row>
    <row r="35" spans="1:3" ht="15.75" customHeight="1">
      <c r="A35" s="112">
        <v>33</v>
      </c>
      <c r="B35" s="118" t="s">
        <v>181</v>
      </c>
      <c r="C35" s="109">
        <v>9000</v>
      </c>
    </row>
    <row r="36" spans="1:3" ht="15.75" customHeight="1">
      <c r="A36" s="112">
        <v>34</v>
      </c>
      <c r="B36" s="118" t="s">
        <v>185</v>
      </c>
      <c r="C36" s="109">
        <v>8800</v>
      </c>
    </row>
    <row r="37" spans="1:3" ht="15.75" customHeight="1">
      <c r="A37" s="112">
        <v>35</v>
      </c>
      <c r="B37" s="118" t="s">
        <v>182</v>
      </c>
      <c r="C37" s="109">
        <v>8750</v>
      </c>
    </row>
    <row r="38" spans="1:3" ht="15.75" customHeight="1">
      <c r="A38" s="112">
        <v>36</v>
      </c>
      <c r="B38" s="118" t="s">
        <v>219</v>
      </c>
      <c r="C38" s="109">
        <v>8500</v>
      </c>
    </row>
    <row r="39" spans="1:3" ht="15.75" customHeight="1">
      <c r="A39" s="112">
        <v>37</v>
      </c>
      <c r="B39" s="118" t="s">
        <v>183</v>
      </c>
      <c r="C39" s="109">
        <v>8500</v>
      </c>
    </row>
    <row r="40" spans="1:3" ht="15.75" customHeight="1">
      <c r="A40" s="112">
        <v>38</v>
      </c>
      <c r="B40" s="118" t="s">
        <v>220</v>
      </c>
      <c r="C40" s="109">
        <v>8500</v>
      </c>
    </row>
    <row r="41" spans="1:3" ht="15.75" customHeight="1">
      <c r="A41" s="112">
        <v>39</v>
      </c>
      <c r="B41" s="118" t="s">
        <v>124</v>
      </c>
      <c r="C41" s="109">
        <v>8500</v>
      </c>
    </row>
    <row r="42" spans="1:3" ht="15.75" customHeight="1">
      <c r="A42" s="112">
        <v>40</v>
      </c>
      <c r="B42" s="118" t="s">
        <v>180</v>
      </c>
      <c r="C42" s="109">
        <v>8500</v>
      </c>
    </row>
    <row r="43" spans="1:3" ht="15.75" customHeight="1">
      <c r="A43" s="112">
        <v>41</v>
      </c>
      <c r="B43" s="118" t="s">
        <v>221</v>
      </c>
      <c r="C43" s="109">
        <v>8500</v>
      </c>
    </row>
    <row r="44" spans="1:3" ht="15.75" customHeight="1">
      <c r="A44" s="112">
        <v>42</v>
      </c>
      <c r="B44" s="118" t="s">
        <v>189</v>
      </c>
      <c r="C44" s="109">
        <v>8400</v>
      </c>
    </row>
    <row r="45" spans="1:3" ht="15.75" customHeight="1">
      <c r="A45" s="112">
        <v>43</v>
      </c>
      <c r="B45" s="118" t="s">
        <v>222</v>
      </c>
      <c r="C45" s="109">
        <v>8350</v>
      </c>
    </row>
    <row r="46" spans="1:3" ht="15.75" customHeight="1">
      <c r="A46" s="112">
        <v>44</v>
      </c>
      <c r="B46" s="118" t="s">
        <v>184</v>
      </c>
      <c r="C46" s="109">
        <v>8333.33</v>
      </c>
    </row>
    <row r="47" spans="1:3" ht="15.75" customHeight="1">
      <c r="A47" s="112">
        <v>45</v>
      </c>
      <c r="B47" s="118" t="s">
        <v>193</v>
      </c>
      <c r="C47" s="109">
        <v>8272.5</v>
      </c>
    </row>
    <row r="48" spans="1:3" ht="15.75" customHeight="1">
      <c r="A48" s="112">
        <v>46</v>
      </c>
      <c r="B48" s="118" t="s">
        <v>223</v>
      </c>
      <c r="C48" s="109">
        <v>8130.88</v>
      </c>
    </row>
    <row r="49" spans="1:3" ht="15.75" customHeight="1">
      <c r="A49" s="112">
        <v>47</v>
      </c>
      <c r="B49" s="118" t="s">
        <v>224</v>
      </c>
      <c r="C49" s="109">
        <v>8100</v>
      </c>
    </row>
    <row r="50" spans="1:3" ht="15.75" customHeight="1">
      <c r="A50" s="112">
        <v>48</v>
      </c>
      <c r="B50" s="117" t="s">
        <v>186</v>
      </c>
      <c r="C50" s="108">
        <v>8058</v>
      </c>
    </row>
    <row r="51" spans="1:3" ht="15.75" customHeight="1">
      <c r="A51" s="112">
        <v>49</v>
      </c>
      <c r="B51" s="117" t="s">
        <v>176</v>
      </c>
      <c r="C51" s="108">
        <v>8029</v>
      </c>
    </row>
    <row r="52" spans="1:3" ht="15.75">
      <c r="A52" s="112">
        <v>50</v>
      </c>
      <c r="B52" s="117" t="s">
        <v>257</v>
      </c>
      <c r="C52" s="108">
        <v>8025</v>
      </c>
    </row>
  </sheetData>
  <sheetProtection/>
  <mergeCells count="1">
    <mergeCell ref="A1:C1"/>
  </mergeCells>
  <printOptions horizontalCentered="1"/>
  <pageMargins left="0.5118110236220472" right="0" top="0" bottom="0" header="0.31496062992125984" footer="0.15748031496062992"/>
  <pageSetup fitToHeight="1" fitToWidth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B85"/>
  <sheetViews>
    <sheetView view="pageBreakPreview" zoomScaleSheetLayoutView="100" zoomScalePageLayoutView="0" workbookViewId="0" topLeftCell="A1">
      <selection activeCell="A2" sqref="A2"/>
    </sheetView>
  </sheetViews>
  <sheetFormatPr defaultColWidth="8.8515625" defaultRowHeight="15"/>
  <cols>
    <col min="1" max="1" width="66.421875" style="50" customWidth="1"/>
    <col min="2" max="2" width="42.28125" style="90" customWidth="1"/>
    <col min="3" max="16384" width="8.8515625" style="89" customWidth="1"/>
  </cols>
  <sheetData>
    <row r="1" spans="1:2" s="106" customFormat="1" ht="49.5" customHeight="1">
      <c r="A1" s="155" t="s">
        <v>258</v>
      </c>
      <c r="B1" s="155"/>
    </row>
    <row r="2" spans="1:2" s="88" customFormat="1" ht="42.75" customHeight="1">
      <c r="A2" s="87" t="s">
        <v>43</v>
      </c>
      <c r="B2" s="49" t="s">
        <v>129</v>
      </c>
    </row>
    <row r="3" spans="1:2" ht="40.5" customHeight="1">
      <c r="A3" s="98" t="s">
        <v>29</v>
      </c>
      <c r="B3" s="99">
        <v>5287.945000000001</v>
      </c>
    </row>
    <row r="4" spans="1:2" ht="22.5" customHeight="1">
      <c r="A4" s="94" t="s">
        <v>125</v>
      </c>
      <c r="B4" s="48">
        <v>17312.4</v>
      </c>
    </row>
    <row r="5" spans="1:2" ht="22.5" customHeight="1">
      <c r="A5" s="94" t="s">
        <v>169</v>
      </c>
      <c r="B5" s="48">
        <v>14272</v>
      </c>
    </row>
    <row r="6" spans="1:2" ht="22.5" customHeight="1">
      <c r="A6" s="94" t="s">
        <v>171</v>
      </c>
      <c r="B6" s="48">
        <v>12000</v>
      </c>
    </row>
    <row r="7" spans="1:2" ht="22.5" customHeight="1">
      <c r="A7" s="94" t="s">
        <v>209</v>
      </c>
      <c r="B7" s="48">
        <v>12000</v>
      </c>
    </row>
    <row r="8" spans="1:2" ht="22.5" customHeight="1">
      <c r="A8" s="94" t="s">
        <v>197</v>
      </c>
      <c r="B8" s="48">
        <v>12000</v>
      </c>
    </row>
    <row r="9" spans="1:2" ht="22.5" customHeight="1">
      <c r="A9" s="94" t="s">
        <v>225</v>
      </c>
      <c r="B9" s="48">
        <v>10500</v>
      </c>
    </row>
    <row r="10" spans="1:2" ht="22.5" customHeight="1">
      <c r="A10" s="94" t="s">
        <v>191</v>
      </c>
      <c r="B10" s="48">
        <v>10500</v>
      </c>
    </row>
    <row r="11" spans="1:2" ht="22.5" customHeight="1">
      <c r="A11" s="94" t="s">
        <v>212</v>
      </c>
      <c r="B11" s="48">
        <v>10000</v>
      </c>
    </row>
    <row r="12" spans="1:2" ht="22.5" customHeight="1">
      <c r="A12" s="94" t="s">
        <v>222</v>
      </c>
      <c r="B12" s="48">
        <v>8350</v>
      </c>
    </row>
    <row r="13" spans="1:2" ht="21.75" customHeight="1">
      <c r="A13" s="98" t="s">
        <v>3</v>
      </c>
      <c r="B13" s="99">
        <v>5600.799202898551</v>
      </c>
    </row>
    <row r="14" spans="1:2" s="86" customFormat="1" ht="21.75" customHeight="1">
      <c r="A14" s="94" t="s">
        <v>170</v>
      </c>
      <c r="B14" s="48">
        <v>14000</v>
      </c>
    </row>
    <row r="15" spans="1:2" s="86" customFormat="1" ht="21.75" customHeight="1">
      <c r="A15" s="94" t="s">
        <v>210</v>
      </c>
      <c r="B15" s="48">
        <v>11750</v>
      </c>
    </row>
    <row r="16" spans="1:2" s="86" customFormat="1" ht="21.75" customHeight="1">
      <c r="A16" s="94" t="s">
        <v>201</v>
      </c>
      <c r="B16" s="48">
        <v>9000</v>
      </c>
    </row>
    <row r="17" spans="1:2" s="86" customFormat="1" ht="21.75" customHeight="1">
      <c r="A17" s="94" t="s">
        <v>192</v>
      </c>
      <c r="B17" s="48">
        <v>9000</v>
      </c>
    </row>
    <row r="18" spans="1:2" s="86" customFormat="1" ht="21.75" customHeight="1">
      <c r="A18" s="94" t="s">
        <v>178</v>
      </c>
      <c r="B18" s="48">
        <v>9000</v>
      </c>
    </row>
    <row r="19" spans="1:2" s="86" customFormat="1" ht="21.75" customHeight="1">
      <c r="A19" s="94" t="s">
        <v>182</v>
      </c>
      <c r="B19" s="48">
        <v>8750</v>
      </c>
    </row>
    <row r="20" spans="1:2" s="86" customFormat="1" ht="21.75" customHeight="1">
      <c r="A20" s="94" t="s">
        <v>193</v>
      </c>
      <c r="B20" s="48">
        <v>8272.5</v>
      </c>
    </row>
    <row r="21" spans="1:2" s="86" customFormat="1" ht="21.75" customHeight="1">
      <c r="A21" s="94" t="s">
        <v>187</v>
      </c>
      <c r="B21" s="48">
        <v>8000</v>
      </c>
    </row>
    <row r="22" spans="1:2" s="86" customFormat="1" ht="43.5" customHeight="1">
      <c r="A22" s="94" t="s">
        <v>133</v>
      </c>
      <c r="B22" s="48">
        <v>8000</v>
      </c>
    </row>
    <row r="23" spans="1:2" s="86" customFormat="1" ht="21.75" customHeight="1">
      <c r="A23" s="94" t="s">
        <v>134</v>
      </c>
      <c r="B23" s="48">
        <v>7500</v>
      </c>
    </row>
    <row r="24" spans="1:2" s="86" customFormat="1" ht="21.75" customHeight="1">
      <c r="A24" s="94" t="s">
        <v>259</v>
      </c>
      <c r="B24" s="48">
        <v>7483.33</v>
      </c>
    </row>
    <row r="25" spans="1:2" ht="21.75" customHeight="1">
      <c r="A25" s="98" t="s">
        <v>2</v>
      </c>
      <c r="B25" s="99">
        <v>5031.387582417583</v>
      </c>
    </row>
    <row r="26" spans="1:2" s="86" customFormat="1" ht="22.5" customHeight="1">
      <c r="A26" s="94" t="s">
        <v>185</v>
      </c>
      <c r="B26" s="48">
        <v>8800</v>
      </c>
    </row>
    <row r="27" spans="1:2" s="86" customFormat="1" ht="22.5" customHeight="1">
      <c r="A27" s="94" t="s">
        <v>260</v>
      </c>
      <c r="B27" s="48">
        <v>7453</v>
      </c>
    </row>
    <row r="28" spans="1:2" s="86" customFormat="1" ht="22.5" customHeight="1">
      <c r="A28" s="94" t="s">
        <v>152</v>
      </c>
      <c r="B28" s="48">
        <v>7171.78</v>
      </c>
    </row>
    <row r="29" spans="1:2" s="86" customFormat="1" ht="22.5" customHeight="1">
      <c r="A29" s="94" t="s">
        <v>127</v>
      </c>
      <c r="B29" s="48">
        <v>7000</v>
      </c>
    </row>
    <row r="30" spans="1:2" s="86" customFormat="1" ht="22.5" customHeight="1">
      <c r="A30" s="95" t="s">
        <v>199</v>
      </c>
      <c r="B30" s="48">
        <v>6600</v>
      </c>
    </row>
    <row r="31" spans="1:2" s="86" customFormat="1" ht="22.5" customHeight="1">
      <c r="A31" s="94" t="s">
        <v>126</v>
      </c>
      <c r="B31" s="48">
        <v>6400</v>
      </c>
    </row>
    <row r="32" spans="1:2" s="86" customFormat="1" ht="22.5" customHeight="1">
      <c r="A32" s="94" t="s">
        <v>194</v>
      </c>
      <c r="B32" s="48">
        <v>6333.33</v>
      </c>
    </row>
    <row r="33" spans="1:2" s="86" customFormat="1" ht="22.5" customHeight="1">
      <c r="A33" s="94" t="s">
        <v>198</v>
      </c>
      <c r="B33" s="48">
        <v>6250</v>
      </c>
    </row>
    <row r="34" spans="1:2" s="86" customFormat="1" ht="39.75" customHeight="1">
      <c r="A34" s="96" t="s">
        <v>200</v>
      </c>
      <c r="B34" s="91">
        <v>6250</v>
      </c>
    </row>
    <row r="35" spans="1:2" s="86" customFormat="1" ht="22.5" customHeight="1">
      <c r="A35" s="96" t="s">
        <v>261</v>
      </c>
      <c r="B35" s="91">
        <v>6012.17</v>
      </c>
    </row>
    <row r="36" spans="1:2" ht="24" customHeight="1">
      <c r="A36" s="98" t="s">
        <v>1</v>
      </c>
      <c r="B36" s="99">
        <v>3722.1030708661415</v>
      </c>
    </row>
    <row r="37" spans="1:2" s="86" customFormat="1" ht="22.5" customHeight="1">
      <c r="A37" s="92" t="s">
        <v>195</v>
      </c>
      <c r="B37" s="49">
        <v>7500</v>
      </c>
    </row>
    <row r="38" spans="1:2" s="86" customFormat="1" ht="22.5" customHeight="1">
      <c r="A38" s="92" t="s">
        <v>202</v>
      </c>
      <c r="B38" s="49">
        <v>6000</v>
      </c>
    </row>
    <row r="39" spans="1:2" s="86" customFormat="1" ht="22.5" customHeight="1">
      <c r="A39" s="92" t="s">
        <v>262</v>
      </c>
      <c r="B39" s="49">
        <v>5800</v>
      </c>
    </row>
    <row r="40" spans="1:2" s="86" customFormat="1" ht="22.5" customHeight="1">
      <c r="A40" s="93" t="s">
        <v>263</v>
      </c>
      <c r="B40" s="49">
        <v>5500</v>
      </c>
    </row>
    <row r="41" spans="1:2" s="86" customFormat="1" ht="22.5" customHeight="1">
      <c r="A41" s="93" t="s">
        <v>271</v>
      </c>
      <c r="B41" s="49">
        <v>5000</v>
      </c>
    </row>
    <row r="42" spans="1:2" ht="21.75" customHeight="1">
      <c r="A42" s="98" t="s">
        <v>5</v>
      </c>
      <c r="B42" s="99">
        <v>4543.9075</v>
      </c>
    </row>
    <row r="43" spans="1:2" s="86" customFormat="1" ht="22.5" customHeight="1">
      <c r="A43" s="92" t="s">
        <v>203</v>
      </c>
      <c r="B43" s="49">
        <v>7500</v>
      </c>
    </row>
    <row r="44" spans="1:2" s="86" customFormat="1" ht="22.5" customHeight="1">
      <c r="A44" s="92" t="s">
        <v>128</v>
      </c>
      <c r="B44" s="49">
        <v>6750</v>
      </c>
    </row>
    <row r="45" spans="1:2" s="86" customFormat="1" ht="22.5" customHeight="1">
      <c r="A45" s="92" t="s">
        <v>264</v>
      </c>
      <c r="B45" s="49">
        <v>6100</v>
      </c>
    </row>
    <row r="46" spans="1:2" s="86" customFormat="1" ht="22.5" customHeight="1">
      <c r="A46" s="92" t="s">
        <v>265</v>
      </c>
      <c r="B46" s="49">
        <v>6062.67</v>
      </c>
    </row>
    <row r="47" spans="1:2" s="86" customFormat="1" ht="22.5" customHeight="1">
      <c r="A47" s="92" t="s">
        <v>266</v>
      </c>
      <c r="B47" s="49">
        <v>5600</v>
      </c>
    </row>
    <row r="48" spans="1:2" ht="44.25" customHeight="1">
      <c r="A48" s="98" t="s">
        <v>30</v>
      </c>
      <c r="B48" s="99">
        <v>4610.495890410958</v>
      </c>
    </row>
    <row r="49" spans="1:2" s="86" customFormat="1" ht="22.5" customHeight="1">
      <c r="A49" s="96" t="s">
        <v>189</v>
      </c>
      <c r="B49" s="49">
        <v>8400</v>
      </c>
    </row>
    <row r="50" spans="1:2" s="86" customFormat="1" ht="22.5" customHeight="1">
      <c r="A50" s="96" t="s">
        <v>267</v>
      </c>
      <c r="B50" s="49">
        <v>6000</v>
      </c>
    </row>
    <row r="51" spans="1:2" ht="21.75" customHeight="1">
      <c r="A51" s="98" t="s">
        <v>6</v>
      </c>
      <c r="B51" s="99">
        <v>6046.595286821705</v>
      </c>
    </row>
    <row r="52" spans="1:2" s="86" customFormat="1" ht="37.5" customHeight="1">
      <c r="A52" s="96" t="s">
        <v>123</v>
      </c>
      <c r="B52" s="49">
        <v>15000</v>
      </c>
    </row>
    <row r="53" spans="1:2" s="86" customFormat="1" ht="22.5" customHeight="1">
      <c r="A53" s="96" t="s">
        <v>173</v>
      </c>
      <c r="B53" s="49">
        <v>10000</v>
      </c>
    </row>
    <row r="54" spans="1:2" s="86" customFormat="1" ht="22.5" customHeight="1">
      <c r="A54" s="96" t="s">
        <v>174</v>
      </c>
      <c r="B54" s="49">
        <v>10000</v>
      </c>
    </row>
    <row r="55" spans="1:2" s="86" customFormat="1" ht="22.5" customHeight="1">
      <c r="A55" s="96" t="s">
        <v>175</v>
      </c>
      <c r="B55" s="49">
        <v>10000</v>
      </c>
    </row>
    <row r="56" spans="1:2" s="86" customFormat="1" ht="22.5" customHeight="1">
      <c r="A56" s="96" t="s">
        <v>188</v>
      </c>
      <c r="B56" s="49">
        <v>9586.5</v>
      </c>
    </row>
    <row r="57" spans="1:2" s="86" customFormat="1" ht="22.5" customHeight="1">
      <c r="A57" s="96" t="s">
        <v>177</v>
      </c>
      <c r="B57" s="49">
        <v>9500</v>
      </c>
    </row>
    <row r="58" spans="1:2" s="86" customFormat="1" ht="22.5" customHeight="1">
      <c r="A58" s="96" t="s">
        <v>216</v>
      </c>
      <c r="B58" s="49">
        <v>9500</v>
      </c>
    </row>
    <row r="59" spans="1:2" s="86" customFormat="1" ht="43.5" customHeight="1">
      <c r="A59" s="96" t="s">
        <v>217</v>
      </c>
      <c r="B59" s="49">
        <v>9350</v>
      </c>
    </row>
    <row r="60" spans="1:2" s="86" customFormat="1" ht="22.5" customHeight="1">
      <c r="A60" s="96" t="s">
        <v>132</v>
      </c>
      <c r="B60" s="49">
        <v>9333.33</v>
      </c>
    </row>
    <row r="61" spans="1:2" s="86" customFormat="1" ht="22.5" customHeight="1">
      <c r="A61" s="96" t="s">
        <v>218</v>
      </c>
      <c r="B61" s="49">
        <v>9025</v>
      </c>
    </row>
    <row r="62" spans="1:2" s="86" customFormat="1" ht="22.5" customHeight="1">
      <c r="A62" s="96" t="s">
        <v>219</v>
      </c>
      <c r="B62" s="49">
        <v>8500</v>
      </c>
    </row>
    <row r="63" spans="1:2" s="86" customFormat="1" ht="22.5" customHeight="1">
      <c r="A63" s="96" t="s">
        <v>183</v>
      </c>
      <c r="B63" s="49">
        <v>8500</v>
      </c>
    </row>
    <row r="64" spans="1:2" s="86" customFormat="1" ht="22.5" customHeight="1">
      <c r="A64" s="94" t="s">
        <v>223</v>
      </c>
      <c r="B64" s="100">
        <v>8130.88</v>
      </c>
    </row>
    <row r="65" spans="1:2" ht="57.75" customHeight="1">
      <c r="A65" s="98" t="s">
        <v>7</v>
      </c>
      <c r="B65" s="99">
        <v>5765.882122571001</v>
      </c>
    </row>
    <row r="66" spans="1:2" s="86" customFormat="1" ht="40.5" customHeight="1">
      <c r="A66" s="96" t="s">
        <v>172</v>
      </c>
      <c r="B66" s="49">
        <v>12000</v>
      </c>
    </row>
    <row r="67" spans="1:2" s="86" customFormat="1" ht="22.5" customHeight="1">
      <c r="A67" s="96" t="s">
        <v>122</v>
      </c>
      <c r="B67" s="49">
        <v>12000</v>
      </c>
    </row>
    <row r="68" spans="1:2" s="86" customFormat="1" ht="22.5" customHeight="1">
      <c r="A68" s="96" t="s">
        <v>211</v>
      </c>
      <c r="B68" s="49">
        <v>10500</v>
      </c>
    </row>
    <row r="69" spans="1:2" s="86" customFormat="1" ht="22.5" customHeight="1">
      <c r="A69" s="96" t="s">
        <v>196</v>
      </c>
      <c r="B69" s="49">
        <v>10000</v>
      </c>
    </row>
    <row r="70" spans="1:2" s="86" customFormat="1" ht="22.5" customHeight="1">
      <c r="A70" s="96" t="s">
        <v>213</v>
      </c>
      <c r="B70" s="49">
        <v>10000</v>
      </c>
    </row>
    <row r="71" spans="1:2" s="86" customFormat="1" ht="22.5" customHeight="1">
      <c r="A71" s="96" t="s">
        <v>214</v>
      </c>
      <c r="B71" s="49">
        <v>10000</v>
      </c>
    </row>
    <row r="72" spans="1:2" s="86" customFormat="1" ht="22.5" customHeight="1">
      <c r="A72" s="96" t="s">
        <v>215</v>
      </c>
      <c r="B72" s="49">
        <v>10000</v>
      </c>
    </row>
    <row r="73" spans="1:2" s="86" customFormat="1" ht="22.5" customHeight="1">
      <c r="A73" s="96" t="s">
        <v>190</v>
      </c>
      <c r="B73" s="49">
        <v>10000</v>
      </c>
    </row>
    <row r="74" spans="1:2" s="86" customFormat="1" ht="22.5" customHeight="1">
      <c r="A74" s="96" t="s">
        <v>179</v>
      </c>
      <c r="B74" s="49">
        <v>9000</v>
      </c>
    </row>
    <row r="75" spans="1:2" s="86" customFormat="1" ht="22.5" customHeight="1">
      <c r="A75" s="96" t="s">
        <v>181</v>
      </c>
      <c r="B75" s="49">
        <v>9000</v>
      </c>
    </row>
    <row r="76" spans="1:2" s="86" customFormat="1" ht="22.5" customHeight="1">
      <c r="A76" s="96" t="s">
        <v>220</v>
      </c>
      <c r="B76" s="49">
        <v>8500</v>
      </c>
    </row>
    <row r="77" spans="1:2" s="86" customFormat="1" ht="22.5" customHeight="1">
      <c r="A77" s="96" t="s">
        <v>124</v>
      </c>
      <c r="B77" s="49">
        <v>8500</v>
      </c>
    </row>
    <row r="78" spans="1:2" s="86" customFormat="1" ht="22.5" customHeight="1">
      <c r="A78" s="96" t="s">
        <v>180</v>
      </c>
      <c r="B78" s="49">
        <v>8500</v>
      </c>
    </row>
    <row r="79" spans="1:2" ht="20.25" customHeight="1">
      <c r="A79" s="98" t="s">
        <v>4</v>
      </c>
      <c r="B79" s="99">
        <v>4935.0976438356165</v>
      </c>
    </row>
    <row r="80" spans="1:2" s="86" customFormat="1" ht="22.5" customHeight="1">
      <c r="A80" s="97" t="s">
        <v>176</v>
      </c>
      <c r="B80" s="49">
        <v>8028.83</v>
      </c>
    </row>
    <row r="81" spans="1:2" s="86" customFormat="1" ht="22.5" customHeight="1">
      <c r="A81" s="97" t="s">
        <v>88</v>
      </c>
      <c r="B81" s="49">
        <v>7500</v>
      </c>
    </row>
    <row r="82" spans="1:2" s="86" customFormat="1" ht="22.5" customHeight="1">
      <c r="A82" s="97" t="s">
        <v>135</v>
      </c>
      <c r="B82" s="49">
        <v>7273.27</v>
      </c>
    </row>
    <row r="83" spans="1:2" s="86" customFormat="1" ht="22.5" customHeight="1">
      <c r="A83" s="97" t="s">
        <v>268</v>
      </c>
      <c r="B83" s="49">
        <v>6700</v>
      </c>
    </row>
    <row r="84" spans="1:2" s="86" customFormat="1" ht="22.5" customHeight="1">
      <c r="A84" s="97" t="s">
        <v>269</v>
      </c>
      <c r="B84" s="49">
        <v>6289</v>
      </c>
    </row>
    <row r="85" spans="1:2" s="86" customFormat="1" ht="22.5" customHeight="1">
      <c r="A85" s="97" t="s">
        <v>270</v>
      </c>
      <c r="B85" s="49">
        <v>6000</v>
      </c>
    </row>
  </sheetData>
  <sheetProtection/>
  <mergeCells count="1">
    <mergeCell ref="A1:B1"/>
  </mergeCells>
  <printOptions horizontalCentered="1"/>
  <pageMargins left="0.6692913385826772" right="0" top="0.3937007874015748" bottom="0" header="0.31496062992125984" footer="0.31496062992125984"/>
  <pageSetup horizontalDpi="600" verticalDpi="600" orientation="portrait" paperSize="9" scale="75" r:id="rId1"/>
  <rowBreaks count="1" manualBreakCount="1">
    <brk id="4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P27"/>
  <sheetViews>
    <sheetView view="pageBreakPreview" zoomScaleNormal="75" zoomScaleSheetLayoutView="100" workbookViewId="0" topLeftCell="A1">
      <selection activeCell="A4" sqref="A4:A5"/>
    </sheetView>
  </sheetViews>
  <sheetFormatPr defaultColWidth="8.8515625" defaultRowHeight="15"/>
  <cols>
    <col min="1" max="1" width="41.00390625" style="5" customWidth="1"/>
    <col min="2" max="2" width="11.28125" style="5" customWidth="1"/>
    <col min="3" max="3" width="10.8515625" style="5" customWidth="1"/>
    <col min="4" max="4" width="13.7109375" style="5" customWidth="1"/>
    <col min="5" max="5" width="14.57421875" style="5" customWidth="1"/>
    <col min="6" max="6" width="15.421875" style="61" customWidth="1"/>
    <col min="7" max="7" width="13.8515625" style="5" customWidth="1"/>
    <col min="8" max="8" width="8.8515625" style="5" customWidth="1"/>
    <col min="9" max="9" width="11.8515625" style="23" customWidth="1"/>
    <col min="10" max="10" width="9.28125" style="5" bestFit="1" customWidth="1"/>
    <col min="11" max="16384" width="8.8515625" style="5" customWidth="1"/>
  </cols>
  <sheetData>
    <row r="1" spans="1:9" s="1" customFormat="1" ht="22.5" customHeight="1">
      <c r="A1" s="142" t="s">
        <v>111</v>
      </c>
      <c r="B1" s="142"/>
      <c r="C1" s="142"/>
      <c r="D1" s="142"/>
      <c r="E1" s="142"/>
      <c r="F1" s="142"/>
      <c r="G1" s="142"/>
      <c r="I1" s="22"/>
    </row>
    <row r="2" spans="1:9" s="1" customFormat="1" ht="22.5" customHeight="1">
      <c r="A2" s="159" t="s">
        <v>37</v>
      </c>
      <c r="B2" s="159"/>
      <c r="C2" s="159"/>
      <c r="D2" s="159"/>
      <c r="E2" s="159"/>
      <c r="F2" s="159"/>
      <c r="G2" s="159"/>
      <c r="I2" s="22"/>
    </row>
    <row r="3" spans="1:9" s="1" customFormat="1" ht="22.5" customHeight="1">
      <c r="A3" s="85"/>
      <c r="B3" s="85"/>
      <c r="C3" s="85"/>
      <c r="D3" s="85"/>
      <c r="E3" s="85"/>
      <c r="F3" s="85"/>
      <c r="G3" s="85"/>
      <c r="I3" s="22"/>
    </row>
    <row r="4" spans="1:9" s="3" customFormat="1" ht="33" customHeight="1">
      <c r="A4" s="156"/>
      <c r="B4" s="157" t="s">
        <v>204</v>
      </c>
      <c r="C4" s="157"/>
      <c r="D4" s="158" t="s">
        <v>31</v>
      </c>
      <c r="E4" s="157" t="s">
        <v>205</v>
      </c>
      <c r="F4" s="157"/>
      <c r="G4" s="158" t="s">
        <v>31</v>
      </c>
      <c r="I4" s="23"/>
    </row>
    <row r="5" spans="1:9" s="3" customFormat="1" ht="66.75" customHeight="1">
      <c r="A5" s="156"/>
      <c r="B5" s="102" t="s">
        <v>138</v>
      </c>
      <c r="C5" s="102" t="s">
        <v>153</v>
      </c>
      <c r="D5" s="158"/>
      <c r="E5" s="102" t="s">
        <v>138</v>
      </c>
      <c r="F5" s="102" t="s">
        <v>153</v>
      </c>
      <c r="G5" s="158"/>
      <c r="I5" s="23"/>
    </row>
    <row r="6" spans="1:9" s="3" customFormat="1" ht="28.5" customHeight="1">
      <c r="A6" s="101" t="s">
        <v>32</v>
      </c>
      <c r="B6" s="35">
        <v>19965</v>
      </c>
      <c r="C6" s="35">
        <v>20361</v>
      </c>
      <c r="D6" s="38">
        <f>ROUND(C6/B6*100,1)</f>
        <v>102</v>
      </c>
      <c r="E6" s="52">
        <v>14328</v>
      </c>
      <c r="F6" s="57">
        <v>14080</v>
      </c>
      <c r="G6" s="74">
        <f>ROUND(F6/E6*100,1)</f>
        <v>98.3</v>
      </c>
      <c r="I6" s="23"/>
    </row>
    <row r="7" spans="1:10" s="4" customFormat="1" ht="31.5" customHeight="1">
      <c r="A7" s="75" t="s">
        <v>38</v>
      </c>
      <c r="B7" s="39">
        <f>SUM(B9:B27)</f>
        <v>16882</v>
      </c>
      <c r="C7" s="39">
        <f>SUM(C9:C27)</f>
        <v>17523</v>
      </c>
      <c r="D7" s="38">
        <f aca="true" t="shared" si="0" ref="D7:D27">ROUND(C7/B7*100,1)</f>
        <v>103.8</v>
      </c>
      <c r="E7" s="40">
        <f>SUM(E9:E27)</f>
        <v>12295</v>
      </c>
      <c r="F7" s="58">
        <f>SUM(F9:F27)</f>
        <v>12276</v>
      </c>
      <c r="G7" s="74">
        <f aca="true" t="shared" si="1" ref="G7:G27">ROUND(F7/E7*100,1)</f>
        <v>99.8</v>
      </c>
      <c r="I7" s="23"/>
      <c r="J7" s="24"/>
    </row>
    <row r="8" spans="1:10" s="4" customFormat="1" ht="32.25" customHeight="1">
      <c r="A8" s="76" t="s">
        <v>9</v>
      </c>
      <c r="B8" s="41"/>
      <c r="C8" s="42"/>
      <c r="D8" s="43"/>
      <c r="E8" s="39"/>
      <c r="F8" s="59"/>
      <c r="G8" s="77"/>
      <c r="I8" s="23"/>
      <c r="J8" s="24"/>
    </row>
    <row r="9" spans="1:10" ht="42" customHeight="1">
      <c r="A9" s="78" t="s">
        <v>10</v>
      </c>
      <c r="B9" s="44">
        <v>3807</v>
      </c>
      <c r="C9" s="45">
        <v>3682</v>
      </c>
      <c r="D9" s="46">
        <f t="shared" si="0"/>
        <v>96.7</v>
      </c>
      <c r="E9" s="53">
        <v>3010</v>
      </c>
      <c r="F9" s="60">
        <v>2577</v>
      </c>
      <c r="G9" s="79">
        <f t="shared" si="1"/>
        <v>85.6</v>
      </c>
      <c r="H9" s="18"/>
      <c r="I9" s="25"/>
      <c r="J9" s="24"/>
    </row>
    <row r="10" spans="1:10" ht="39" customHeight="1">
      <c r="A10" s="80" t="s">
        <v>11</v>
      </c>
      <c r="B10" s="44">
        <v>451</v>
      </c>
      <c r="C10" s="45">
        <v>376</v>
      </c>
      <c r="D10" s="46">
        <f t="shared" si="0"/>
        <v>83.4</v>
      </c>
      <c r="E10" s="54">
        <v>319</v>
      </c>
      <c r="F10" s="60">
        <v>264</v>
      </c>
      <c r="G10" s="79">
        <f t="shared" si="1"/>
        <v>82.8</v>
      </c>
      <c r="I10" s="25"/>
      <c r="J10" s="24"/>
    </row>
    <row r="11" spans="1:16" s="12" customFormat="1" ht="28.5" customHeight="1">
      <c r="A11" s="80" t="s">
        <v>12</v>
      </c>
      <c r="B11" s="47">
        <v>2859</v>
      </c>
      <c r="C11" s="45">
        <v>3235</v>
      </c>
      <c r="D11" s="46">
        <f t="shared" si="0"/>
        <v>113.2</v>
      </c>
      <c r="E11" s="55">
        <v>1930</v>
      </c>
      <c r="F11" s="60">
        <v>2178</v>
      </c>
      <c r="G11" s="79">
        <f t="shared" si="1"/>
        <v>112.8</v>
      </c>
      <c r="I11" s="25"/>
      <c r="J11" s="24"/>
      <c r="K11" s="5"/>
      <c r="P11" s="5"/>
    </row>
    <row r="12" spans="1:10" ht="42" customHeight="1">
      <c r="A12" s="80" t="s">
        <v>13</v>
      </c>
      <c r="B12" s="47">
        <v>217</v>
      </c>
      <c r="C12" s="45">
        <v>233</v>
      </c>
      <c r="D12" s="46">
        <f t="shared" si="0"/>
        <v>107.4</v>
      </c>
      <c r="E12" s="55">
        <v>148</v>
      </c>
      <c r="F12" s="60">
        <v>150</v>
      </c>
      <c r="G12" s="79">
        <f t="shared" si="1"/>
        <v>101.4</v>
      </c>
      <c r="I12" s="25"/>
      <c r="J12" s="24"/>
    </row>
    <row r="13" spans="1:10" ht="42" customHeight="1">
      <c r="A13" s="80" t="s">
        <v>14</v>
      </c>
      <c r="B13" s="47">
        <v>161</v>
      </c>
      <c r="C13" s="45">
        <v>151</v>
      </c>
      <c r="D13" s="46">
        <f t="shared" si="0"/>
        <v>93.8</v>
      </c>
      <c r="E13" s="55">
        <v>120</v>
      </c>
      <c r="F13" s="60">
        <v>107</v>
      </c>
      <c r="G13" s="79">
        <f t="shared" si="1"/>
        <v>89.2</v>
      </c>
      <c r="I13" s="25"/>
      <c r="J13" s="24"/>
    </row>
    <row r="14" spans="1:10" ht="30.75" customHeight="1">
      <c r="A14" s="80" t="s">
        <v>15</v>
      </c>
      <c r="B14" s="47">
        <v>367</v>
      </c>
      <c r="C14" s="45">
        <v>418</v>
      </c>
      <c r="D14" s="46">
        <f t="shared" si="0"/>
        <v>113.9</v>
      </c>
      <c r="E14" s="55">
        <v>274</v>
      </c>
      <c r="F14" s="60">
        <v>298</v>
      </c>
      <c r="G14" s="79">
        <f t="shared" si="1"/>
        <v>108.8</v>
      </c>
      <c r="I14" s="25"/>
      <c r="J14" s="24"/>
    </row>
    <row r="15" spans="1:10" ht="41.25" customHeight="1">
      <c r="A15" s="80" t="s">
        <v>16</v>
      </c>
      <c r="B15" s="47">
        <v>2979</v>
      </c>
      <c r="C15" s="45">
        <v>2897</v>
      </c>
      <c r="D15" s="46">
        <f t="shared" si="0"/>
        <v>97.2</v>
      </c>
      <c r="E15" s="55">
        <v>2156</v>
      </c>
      <c r="F15" s="60">
        <v>2022</v>
      </c>
      <c r="G15" s="79">
        <f t="shared" si="1"/>
        <v>93.8</v>
      </c>
      <c r="I15" s="25"/>
      <c r="J15" s="24"/>
    </row>
    <row r="16" spans="1:10" ht="41.25" customHeight="1">
      <c r="A16" s="80" t="s">
        <v>17</v>
      </c>
      <c r="B16" s="47">
        <v>718</v>
      </c>
      <c r="C16" s="45">
        <v>796</v>
      </c>
      <c r="D16" s="46">
        <f t="shared" si="0"/>
        <v>110.9</v>
      </c>
      <c r="E16" s="55">
        <v>524</v>
      </c>
      <c r="F16" s="60">
        <v>585</v>
      </c>
      <c r="G16" s="79">
        <f t="shared" si="1"/>
        <v>111.6</v>
      </c>
      <c r="I16" s="25"/>
      <c r="J16" s="24"/>
    </row>
    <row r="17" spans="1:10" ht="41.25" customHeight="1">
      <c r="A17" s="80" t="s">
        <v>18</v>
      </c>
      <c r="B17" s="47">
        <v>273</v>
      </c>
      <c r="C17" s="45">
        <v>323</v>
      </c>
      <c r="D17" s="46">
        <f t="shared" si="0"/>
        <v>118.3</v>
      </c>
      <c r="E17" s="55">
        <v>199</v>
      </c>
      <c r="F17" s="60">
        <v>211</v>
      </c>
      <c r="G17" s="79">
        <f t="shared" si="1"/>
        <v>106</v>
      </c>
      <c r="I17" s="25"/>
      <c r="J17" s="24"/>
    </row>
    <row r="18" spans="1:10" ht="28.5" customHeight="1">
      <c r="A18" s="80" t="s">
        <v>19</v>
      </c>
      <c r="B18" s="47">
        <v>152</v>
      </c>
      <c r="C18" s="45">
        <v>165</v>
      </c>
      <c r="D18" s="46">
        <f t="shared" si="0"/>
        <v>108.6</v>
      </c>
      <c r="E18" s="55">
        <v>99</v>
      </c>
      <c r="F18" s="60">
        <v>123</v>
      </c>
      <c r="G18" s="79">
        <f t="shared" si="1"/>
        <v>124.2</v>
      </c>
      <c r="I18" s="25"/>
      <c r="J18" s="24"/>
    </row>
    <row r="19" spans="1:10" ht="30.75" customHeight="1">
      <c r="A19" s="80" t="s">
        <v>20</v>
      </c>
      <c r="B19" s="47">
        <v>302</v>
      </c>
      <c r="C19" s="45">
        <v>262</v>
      </c>
      <c r="D19" s="46">
        <f t="shared" si="0"/>
        <v>86.8</v>
      </c>
      <c r="E19" s="55">
        <v>181</v>
      </c>
      <c r="F19" s="60">
        <v>175</v>
      </c>
      <c r="G19" s="79">
        <f t="shared" si="1"/>
        <v>96.7</v>
      </c>
      <c r="I19" s="25"/>
      <c r="J19" s="24"/>
    </row>
    <row r="20" spans="1:10" ht="30.75" customHeight="1">
      <c r="A20" s="80" t="s">
        <v>21</v>
      </c>
      <c r="B20" s="47">
        <v>138</v>
      </c>
      <c r="C20" s="45">
        <v>146</v>
      </c>
      <c r="D20" s="46">
        <f t="shared" si="0"/>
        <v>105.8</v>
      </c>
      <c r="E20" s="55">
        <v>101</v>
      </c>
      <c r="F20" s="60">
        <v>109</v>
      </c>
      <c r="G20" s="79">
        <f t="shared" si="1"/>
        <v>107.9</v>
      </c>
      <c r="I20" s="25"/>
      <c r="J20" s="24"/>
    </row>
    <row r="21" spans="1:10" ht="39" customHeight="1">
      <c r="A21" s="80" t="s">
        <v>22</v>
      </c>
      <c r="B21" s="47">
        <v>257</v>
      </c>
      <c r="C21" s="45">
        <v>233</v>
      </c>
      <c r="D21" s="46">
        <f t="shared" si="0"/>
        <v>90.7</v>
      </c>
      <c r="E21" s="55">
        <v>184</v>
      </c>
      <c r="F21" s="60">
        <v>165</v>
      </c>
      <c r="G21" s="79">
        <f t="shared" si="1"/>
        <v>89.7</v>
      </c>
      <c r="I21" s="25"/>
      <c r="J21" s="24"/>
    </row>
    <row r="22" spans="1:10" ht="39.75" customHeight="1">
      <c r="A22" s="80" t="s">
        <v>23</v>
      </c>
      <c r="B22" s="47">
        <v>312</v>
      </c>
      <c r="C22" s="45">
        <v>307</v>
      </c>
      <c r="D22" s="46">
        <f t="shared" si="0"/>
        <v>98.4</v>
      </c>
      <c r="E22" s="55">
        <v>214</v>
      </c>
      <c r="F22" s="60">
        <v>225</v>
      </c>
      <c r="G22" s="79">
        <f t="shared" si="1"/>
        <v>105.1</v>
      </c>
      <c r="I22" s="25"/>
      <c r="J22" s="24"/>
    </row>
    <row r="23" spans="1:10" ht="44.25" customHeight="1">
      <c r="A23" s="80" t="s">
        <v>24</v>
      </c>
      <c r="B23" s="47">
        <v>2539</v>
      </c>
      <c r="C23" s="45">
        <v>2612</v>
      </c>
      <c r="D23" s="46">
        <f t="shared" si="0"/>
        <v>102.9</v>
      </c>
      <c r="E23" s="55">
        <v>1853</v>
      </c>
      <c r="F23" s="60">
        <v>1895</v>
      </c>
      <c r="G23" s="79">
        <f t="shared" si="1"/>
        <v>102.3</v>
      </c>
      <c r="I23" s="25"/>
      <c r="J23" s="24"/>
    </row>
    <row r="24" spans="1:10" ht="31.5" customHeight="1">
      <c r="A24" s="80" t="s">
        <v>25</v>
      </c>
      <c r="B24" s="47">
        <v>379</v>
      </c>
      <c r="C24" s="45">
        <v>413</v>
      </c>
      <c r="D24" s="46">
        <f t="shared" si="0"/>
        <v>109</v>
      </c>
      <c r="E24" s="55">
        <v>278</v>
      </c>
      <c r="F24" s="60">
        <v>291</v>
      </c>
      <c r="G24" s="79">
        <f t="shared" si="1"/>
        <v>104.7</v>
      </c>
      <c r="I24" s="25"/>
      <c r="J24" s="24"/>
    </row>
    <row r="25" spans="1:10" ht="42" customHeight="1">
      <c r="A25" s="80" t="s">
        <v>26</v>
      </c>
      <c r="B25" s="47">
        <v>733</v>
      </c>
      <c r="C25" s="45">
        <v>1043</v>
      </c>
      <c r="D25" s="46">
        <f t="shared" si="0"/>
        <v>142.3</v>
      </c>
      <c r="E25" s="55">
        <v>523</v>
      </c>
      <c r="F25" s="60">
        <v>743</v>
      </c>
      <c r="G25" s="79">
        <f t="shared" si="1"/>
        <v>142.1</v>
      </c>
      <c r="I25" s="25"/>
      <c r="J25" s="24"/>
    </row>
    <row r="26" spans="1:10" ht="42" customHeight="1">
      <c r="A26" s="80" t="s">
        <v>27</v>
      </c>
      <c r="B26" s="47">
        <v>103</v>
      </c>
      <c r="C26" s="45">
        <v>137</v>
      </c>
      <c r="D26" s="46">
        <f t="shared" si="0"/>
        <v>133</v>
      </c>
      <c r="E26" s="55">
        <v>84</v>
      </c>
      <c r="F26" s="60">
        <v>94</v>
      </c>
      <c r="G26" s="79">
        <f t="shared" si="1"/>
        <v>111.9</v>
      </c>
      <c r="I26" s="25"/>
      <c r="J26" s="24"/>
    </row>
    <row r="27" spans="1:10" ht="29.25" customHeight="1">
      <c r="A27" s="80" t="s">
        <v>28</v>
      </c>
      <c r="B27" s="47">
        <v>135</v>
      </c>
      <c r="C27" s="45">
        <v>94</v>
      </c>
      <c r="D27" s="46">
        <f t="shared" si="0"/>
        <v>69.6</v>
      </c>
      <c r="E27" s="55">
        <v>98</v>
      </c>
      <c r="F27" s="60">
        <v>64</v>
      </c>
      <c r="G27" s="79">
        <f t="shared" si="1"/>
        <v>65.3</v>
      </c>
      <c r="I27" s="25"/>
      <c r="J27" s="24"/>
    </row>
  </sheetData>
  <sheetProtection/>
  <mergeCells count="7">
    <mergeCell ref="A4:A5"/>
    <mergeCell ref="B4:C4"/>
    <mergeCell ref="D4:D5"/>
    <mergeCell ref="E4:F4"/>
    <mergeCell ref="G4:G5"/>
    <mergeCell ref="A1:G1"/>
    <mergeCell ref="A2:G2"/>
  </mergeCells>
  <printOptions horizontalCentered="1"/>
  <pageMargins left="0" right="0" top="0.6692913385826772" bottom="0.3937007874015748" header="0" footer="0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I17"/>
  <sheetViews>
    <sheetView view="pageBreakPreview" zoomScaleNormal="75" zoomScaleSheetLayoutView="100" zoomScalePageLayoutView="0" workbookViewId="0" topLeftCell="A1">
      <selection activeCell="A3" sqref="A3:A4"/>
    </sheetView>
  </sheetViews>
  <sheetFormatPr defaultColWidth="8.8515625" defaultRowHeight="15"/>
  <cols>
    <col min="1" max="1" width="48.8515625" style="5" customWidth="1"/>
    <col min="2" max="2" width="16.28125" style="5" customWidth="1"/>
    <col min="3" max="3" width="16.00390625" style="5" customWidth="1"/>
    <col min="4" max="4" width="13.7109375" style="5" customWidth="1"/>
    <col min="5" max="5" width="15.140625" style="5" customWidth="1"/>
    <col min="6" max="6" width="15.00390625" style="5" customWidth="1"/>
    <col min="7" max="7" width="15.7109375" style="5" customWidth="1"/>
    <col min="8" max="16384" width="8.8515625" style="5" customWidth="1"/>
  </cols>
  <sheetData>
    <row r="1" spans="1:7" s="1" customFormat="1" ht="22.5" customHeight="1">
      <c r="A1" s="142" t="s">
        <v>112</v>
      </c>
      <c r="B1" s="142"/>
      <c r="C1" s="142"/>
      <c r="D1" s="142"/>
      <c r="E1" s="142"/>
      <c r="F1" s="142"/>
      <c r="G1" s="142"/>
    </row>
    <row r="2" spans="1:7" s="1" customFormat="1" ht="19.5" customHeight="1">
      <c r="A2" s="160" t="s">
        <v>33</v>
      </c>
      <c r="B2" s="160"/>
      <c r="C2" s="160"/>
      <c r="D2" s="160"/>
      <c r="E2" s="160"/>
      <c r="F2" s="160"/>
      <c r="G2" s="160"/>
    </row>
    <row r="3" spans="1:7" s="3" customFormat="1" ht="32.25" customHeight="1">
      <c r="A3" s="156"/>
      <c r="B3" s="157" t="s">
        <v>204</v>
      </c>
      <c r="C3" s="157"/>
      <c r="D3" s="158" t="s">
        <v>31</v>
      </c>
      <c r="E3" s="157" t="s">
        <v>205</v>
      </c>
      <c r="F3" s="157"/>
      <c r="G3" s="158" t="s">
        <v>31</v>
      </c>
    </row>
    <row r="4" spans="1:7" s="3" customFormat="1" ht="66" customHeight="1">
      <c r="A4" s="156"/>
      <c r="B4" s="102" t="s">
        <v>138</v>
      </c>
      <c r="C4" s="102" t="s">
        <v>153</v>
      </c>
      <c r="D4" s="158"/>
      <c r="E4" s="102" t="s">
        <v>138</v>
      </c>
      <c r="F4" s="102" t="s">
        <v>153</v>
      </c>
      <c r="G4" s="158"/>
    </row>
    <row r="5" spans="1:9" s="3" customFormat="1" ht="28.5" customHeight="1">
      <c r="A5" s="73" t="s">
        <v>32</v>
      </c>
      <c r="B5" s="35">
        <f>SUM(B6:B14)</f>
        <v>19965</v>
      </c>
      <c r="C5" s="35">
        <f>SUM(C6:C14)</f>
        <v>20361</v>
      </c>
      <c r="D5" s="26">
        <f>ROUND(C5/B5*100,1)</f>
        <v>102</v>
      </c>
      <c r="E5" s="35">
        <f>SUM(E6:E14)</f>
        <v>14328</v>
      </c>
      <c r="F5" s="35">
        <f>SUM(F6:F14)</f>
        <v>14080</v>
      </c>
      <c r="G5" s="81">
        <f>ROUND(F5/E5*100,1)</f>
        <v>98.3</v>
      </c>
      <c r="I5" s="19"/>
    </row>
    <row r="6" spans="1:9" s="4" customFormat="1" ht="45.75" customHeight="1">
      <c r="A6" s="82" t="s">
        <v>34</v>
      </c>
      <c r="B6" s="17">
        <v>2575</v>
      </c>
      <c r="C6" s="17">
        <v>2573</v>
      </c>
      <c r="D6" s="26">
        <f aca="true" t="shared" si="0" ref="D6:D14">ROUND(C6/B6*100,1)</f>
        <v>99.9</v>
      </c>
      <c r="E6" s="36">
        <v>1801</v>
      </c>
      <c r="F6" s="17">
        <v>1824</v>
      </c>
      <c r="G6" s="81">
        <f aca="true" t="shared" si="1" ref="G6:G14">ROUND(F6/E6*100,1)</f>
        <v>101.3</v>
      </c>
      <c r="H6" s="20"/>
      <c r="I6" s="19"/>
    </row>
    <row r="7" spans="1:9" s="4" customFormat="1" ht="30" customHeight="1">
      <c r="A7" s="82" t="s">
        <v>3</v>
      </c>
      <c r="B7" s="17">
        <v>1366</v>
      </c>
      <c r="C7" s="17">
        <v>1488</v>
      </c>
      <c r="D7" s="26">
        <f t="shared" si="0"/>
        <v>108.9</v>
      </c>
      <c r="E7" s="36">
        <v>936</v>
      </c>
      <c r="F7" s="17">
        <v>1023</v>
      </c>
      <c r="G7" s="81">
        <f t="shared" si="1"/>
        <v>109.3</v>
      </c>
      <c r="H7" s="20"/>
      <c r="I7" s="19"/>
    </row>
    <row r="8" spans="1:9" ht="33" customHeight="1">
      <c r="A8" s="82" t="s">
        <v>2</v>
      </c>
      <c r="B8" s="37">
        <v>1856</v>
      </c>
      <c r="C8" s="17">
        <v>1939</v>
      </c>
      <c r="D8" s="26">
        <f t="shared" si="0"/>
        <v>104.5</v>
      </c>
      <c r="E8" s="36">
        <v>1237</v>
      </c>
      <c r="F8" s="17">
        <v>1304</v>
      </c>
      <c r="G8" s="81">
        <f t="shared" si="1"/>
        <v>105.4</v>
      </c>
      <c r="H8" s="20"/>
      <c r="I8" s="19"/>
    </row>
    <row r="9" spans="1:9" ht="28.5" customHeight="1">
      <c r="A9" s="82" t="s">
        <v>1</v>
      </c>
      <c r="B9" s="37">
        <v>1137</v>
      </c>
      <c r="C9" s="17">
        <v>1171</v>
      </c>
      <c r="D9" s="26">
        <f t="shared" si="0"/>
        <v>103</v>
      </c>
      <c r="E9" s="36">
        <v>811</v>
      </c>
      <c r="F9" s="17">
        <v>841</v>
      </c>
      <c r="G9" s="81">
        <f t="shared" si="1"/>
        <v>103.7</v>
      </c>
      <c r="H9" s="20"/>
      <c r="I9" s="19"/>
    </row>
    <row r="10" spans="1:9" s="12" customFormat="1" ht="31.5" customHeight="1">
      <c r="A10" s="82" t="s">
        <v>5</v>
      </c>
      <c r="B10" s="37">
        <v>3097</v>
      </c>
      <c r="C10" s="17">
        <v>3269</v>
      </c>
      <c r="D10" s="26">
        <f t="shared" si="0"/>
        <v>105.6</v>
      </c>
      <c r="E10" s="36">
        <v>2279</v>
      </c>
      <c r="F10" s="17">
        <v>2310</v>
      </c>
      <c r="G10" s="81">
        <f t="shared" si="1"/>
        <v>101.4</v>
      </c>
      <c r="H10" s="20"/>
      <c r="I10" s="19"/>
    </row>
    <row r="11" spans="1:9" ht="51.75" customHeight="1">
      <c r="A11" s="82" t="s">
        <v>30</v>
      </c>
      <c r="B11" s="37">
        <v>1133</v>
      </c>
      <c r="C11" s="17">
        <v>1017</v>
      </c>
      <c r="D11" s="26">
        <f t="shared" si="0"/>
        <v>89.8</v>
      </c>
      <c r="E11" s="36">
        <v>904</v>
      </c>
      <c r="F11" s="17">
        <v>735</v>
      </c>
      <c r="G11" s="81">
        <f t="shared" si="1"/>
        <v>81.3</v>
      </c>
      <c r="H11" s="20"/>
      <c r="I11" s="19"/>
    </row>
    <row r="12" spans="1:9" ht="30.75" customHeight="1">
      <c r="A12" s="82" t="s">
        <v>6</v>
      </c>
      <c r="B12" s="37">
        <v>1908</v>
      </c>
      <c r="C12" s="17">
        <v>1977</v>
      </c>
      <c r="D12" s="26">
        <f t="shared" si="0"/>
        <v>103.6</v>
      </c>
      <c r="E12" s="36">
        <v>1396</v>
      </c>
      <c r="F12" s="17">
        <v>1374</v>
      </c>
      <c r="G12" s="81">
        <f t="shared" si="1"/>
        <v>98.4</v>
      </c>
      <c r="H12" s="20"/>
      <c r="I12" s="19"/>
    </row>
    <row r="13" spans="1:9" ht="66.75" customHeight="1">
      <c r="A13" s="82" t="s">
        <v>7</v>
      </c>
      <c r="B13" s="37">
        <v>2959</v>
      </c>
      <c r="C13" s="17">
        <v>3222</v>
      </c>
      <c r="D13" s="26">
        <f t="shared" si="0"/>
        <v>108.9</v>
      </c>
      <c r="E13" s="36">
        <v>2116</v>
      </c>
      <c r="F13" s="17">
        <v>2124</v>
      </c>
      <c r="G13" s="81">
        <f t="shared" si="1"/>
        <v>100.4</v>
      </c>
      <c r="H13" s="20"/>
      <c r="I13" s="19"/>
    </row>
    <row r="14" spans="1:9" ht="42.75" customHeight="1">
      <c r="A14" s="82" t="s">
        <v>36</v>
      </c>
      <c r="B14" s="37">
        <v>3934</v>
      </c>
      <c r="C14" s="17">
        <v>3705</v>
      </c>
      <c r="D14" s="26">
        <f t="shared" si="0"/>
        <v>94.2</v>
      </c>
      <c r="E14" s="36">
        <v>2848</v>
      </c>
      <c r="F14" s="17">
        <v>2545</v>
      </c>
      <c r="G14" s="81">
        <f t="shared" si="1"/>
        <v>89.4</v>
      </c>
      <c r="H14" s="20"/>
      <c r="I14" s="19"/>
    </row>
    <row r="15" ht="12.75">
      <c r="B15" s="21"/>
    </row>
    <row r="16" ht="12.75">
      <c r="B16" s="21"/>
    </row>
    <row r="17" ht="12.75">
      <c r="B17" s="21"/>
    </row>
  </sheetData>
  <sheetProtection/>
  <mergeCells count="7">
    <mergeCell ref="A1:G1"/>
    <mergeCell ref="A2:G2"/>
    <mergeCell ref="A3:A4"/>
    <mergeCell ref="B3:C3"/>
    <mergeCell ref="D3:D4"/>
    <mergeCell ref="E3:F3"/>
    <mergeCell ref="G3:G4"/>
  </mergeCells>
  <printOptions horizontalCentered="1"/>
  <pageMargins left="0" right="0" top="0.7874015748031497" bottom="0.3937007874015748" header="0" footer="0"/>
  <pageSetup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H30"/>
  <sheetViews>
    <sheetView view="pageBreakPreview" zoomScaleNormal="75" zoomScaleSheetLayoutView="100" zoomScalePageLayoutView="0" workbookViewId="0" topLeftCell="A1">
      <selection activeCell="A4" sqref="A4:A5"/>
    </sheetView>
  </sheetViews>
  <sheetFormatPr defaultColWidth="8.8515625" defaultRowHeight="15"/>
  <cols>
    <col min="1" max="1" width="37.140625" style="5" customWidth="1"/>
    <col min="2" max="2" width="13.57421875" style="5" customWidth="1"/>
    <col min="3" max="3" width="16.140625" style="5" customWidth="1"/>
    <col min="4" max="4" width="15.57421875" style="5" customWidth="1"/>
    <col min="5" max="5" width="8.8515625" style="5" customWidth="1"/>
    <col min="6" max="6" width="43.00390625" style="5" customWidth="1"/>
    <col min="7" max="16384" width="8.8515625" style="5" customWidth="1"/>
  </cols>
  <sheetData>
    <row r="1" spans="1:4" s="1" customFormat="1" ht="40.5" customHeight="1">
      <c r="A1" s="162" t="s">
        <v>206</v>
      </c>
      <c r="B1" s="162"/>
      <c r="C1" s="162"/>
      <c r="D1" s="162"/>
    </row>
    <row r="2" spans="1:4" s="1" customFormat="1" ht="19.5" customHeight="1">
      <c r="A2" s="160" t="s">
        <v>8</v>
      </c>
      <c r="B2" s="160"/>
      <c r="C2" s="160"/>
      <c r="D2" s="160"/>
    </row>
    <row r="3" spans="1:4" s="3" customFormat="1" ht="12" customHeight="1">
      <c r="A3" s="2"/>
      <c r="B3" s="2"/>
      <c r="C3" s="2"/>
      <c r="D3" s="2"/>
    </row>
    <row r="4" spans="1:4" s="3" customFormat="1" ht="20.25" customHeight="1">
      <c r="A4" s="163"/>
      <c r="B4" s="164" t="s">
        <v>39</v>
      </c>
      <c r="C4" s="165" t="s">
        <v>40</v>
      </c>
      <c r="D4" s="166" t="s">
        <v>90</v>
      </c>
    </row>
    <row r="5" spans="1:4" s="3" customFormat="1" ht="59.25" customHeight="1">
      <c r="A5" s="163"/>
      <c r="B5" s="164"/>
      <c r="C5" s="165"/>
      <c r="D5" s="166"/>
    </row>
    <row r="6" spans="1:4" s="10" customFormat="1" ht="34.5" customHeight="1">
      <c r="A6" s="101" t="s">
        <v>32</v>
      </c>
      <c r="B6" s="30">
        <f>SUM(B9:B27)</f>
        <v>3191</v>
      </c>
      <c r="C6" s="31">
        <f>' 7 '!F6</f>
        <v>14080</v>
      </c>
      <c r="D6" s="40">
        <f>C6/B6</f>
        <v>4.4124099028517705</v>
      </c>
    </row>
    <row r="7" spans="1:4" s="10" customFormat="1" ht="24.75" customHeight="1">
      <c r="A7" s="51" t="s">
        <v>38</v>
      </c>
      <c r="B7" s="32" t="s">
        <v>41</v>
      </c>
      <c r="C7" s="31">
        <f>SUM(C9:C27)</f>
        <v>12276</v>
      </c>
      <c r="D7" s="40"/>
    </row>
    <row r="8" spans="1:4" s="10" customFormat="1" ht="31.5" customHeight="1">
      <c r="A8" s="103" t="s">
        <v>9</v>
      </c>
      <c r="B8" s="32"/>
      <c r="C8" s="33"/>
      <c r="D8" s="40"/>
    </row>
    <row r="9" spans="1:6" ht="37.5" customHeight="1">
      <c r="A9" s="80" t="s">
        <v>10</v>
      </c>
      <c r="B9" s="34">
        <f>1!F7</f>
        <v>442</v>
      </c>
      <c r="C9" s="34">
        <f>' 7 '!F9</f>
        <v>2577</v>
      </c>
      <c r="D9" s="40">
        <f aca="true" t="shared" si="0" ref="D9:D27">C9/B9</f>
        <v>5.830316742081448</v>
      </c>
      <c r="F9" s="11"/>
    </row>
    <row r="10" spans="1:6" ht="35.25" customHeight="1">
      <c r="A10" s="80" t="s">
        <v>11</v>
      </c>
      <c r="B10" s="34">
        <f>1!F8</f>
        <v>83</v>
      </c>
      <c r="C10" s="34">
        <f>' 7 '!F10</f>
        <v>264</v>
      </c>
      <c r="D10" s="40">
        <f t="shared" si="0"/>
        <v>3.180722891566265</v>
      </c>
      <c r="F10" s="11"/>
    </row>
    <row r="11" spans="1:6" s="12" customFormat="1" ht="20.25" customHeight="1">
      <c r="A11" s="80" t="s">
        <v>12</v>
      </c>
      <c r="B11" s="34">
        <f>1!F9</f>
        <v>881</v>
      </c>
      <c r="C11" s="34">
        <f>' 7 '!F11</f>
        <v>2178</v>
      </c>
      <c r="D11" s="40">
        <f t="shared" si="0"/>
        <v>2.4721906923950057</v>
      </c>
      <c r="E11" s="5"/>
      <c r="F11" s="11"/>
    </row>
    <row r="12" spans="1:8" ht="36" customHeight="1">
      <c r="A12" s="80" t="s">
        <v>13</v>
      </c>
      <c r="B12" s="34">
        <f>1!F10</f>
        <v>62</v>
      </c>
      <c r="C12" s="34">
        <f>' 7 '!F12</f>
        <v>150</v>
      </c>
      <c r="D12" s="40">
        <f t="shared" si="0"/>
        <v>2.4193548387096775</v>
      </c>
      <c r="F12" s="11"/>
      <c r="H12" s="13"/>
    </row>
    <row r="13" spans="1:6" ht="30" customHeight="1">
      <c r="A13" s="80" t="s">
        <v>14</v>
      </c>
      <c r="B13" s="34">
        <f>1!F11</f>
        <v>35</v>
      </c>
      <c r="C13" s="34">
        <f>' 7 '!F13</f>
        <v>107</v>
      </c>
      <c r="D13" s="40">
        <f t="shared" si="0"/>
        <v>3.057142857142857</v>
      </c>
      <c r="F13" s="11"/>
    </row>
    <row r="14" spans="1:6" ht="19.5" customHeight="1">
      <c r="A14" s="80" t="s">
        <v>15</v>
      </c>
      <c r="B14" s="34">
        <f>1!F12</f>
        <v>104</v>
      </c>
      <c r="C14" s="34">
        <f>' 7 '!F14</f>
        <v>298</v>
      </c>
      <c r="D14" s="40">
        <f t="shared" si="0"/>
        <v>2.8653846153846154</v>
      </c>
      <c r="F14" s="27"/>
    </row>
    <row r="15" spans="1:6" ht="48.75" customHeight="1">
      <c r="A15" s="80" t="s">
        <v>16</v>
      </c>
      <c r="B15" s="34">
        <f>1!F13</f>
        <v>543</v>
      </c>
      <c r="C15" s="34">
        <f>' 7 '!F15</f>
        <v>2022</v>
      </c>
      <c r="D15" s="40">
        <f t="shared" si="0"/>
        <v>3.723756906077348</v>
      </c>
      <c r="F15" s="11"/>
    </row>
    <row r="16" spans="1:6" ht="34.5" customHeight="1">
      <c r="A16" s="80" t="s">
        <v>17</v>
      </c>
      <c r="B16" s="34">
        <f>1!F14</f>
        <v>257</v>
      </c>
      <c r="C16" s="34">
        <f>' 7 '!F16</f>
        <v>585</v>
      </c>
      <c r="D16" s="40">
        <f t="shared" si="0"/>
        <v>2.2762645914396886</v>
      </c>
      <c r="F16" s="11"/>
    </row>
    <row r="17" spans="1:6" ht="35.25" customHeight="1">
      <c r="A17" s="80" t="s">
        <v>18</v>
      </c>
      <c r="B17" s="34">
        <f>1!F15</f>
        <v>90</v>
      </c>
      <c r="C17" s="34">
        <f>' 7 '!F17</f>
        <v>211</v>
      </c>
      <c r="D17" s="40">
        <f t="shared" si="0"/>
        <v>2.3444444444444446</v>
      </c>
      <c r="F17" s="11"/>
    </row>
    <row r="18" spans="1:6" ht="24" customHeight="1">
      <c r="A18" s="80" t="s">
        <v>19</v>
      </c>
      <c r="B18" s="34">
        <f>1!F16</f>
        <v>37</v>
      </c>
      <c r="C18" s="34">
        <f>' 7 '!F18</f>
        <v>123</v>
      </c>
      <c r="D18" s="40">
        <f t="shared" si="0"/>
        <v>3.324324324324324</v>
      </c>
      <c r="F18" s="11"/>
    </row>
    <row r="19" spans="1:6" ht="17.25" customHeight="1">
      <c r="A19" s="80" t="s">
        <v>20</v>
      </c>
      <c r="B19" s="34">
        <f>1!F17</f>
        <v>29</v>
      </c>
      <c r="C19" s="34">
        <f>' 7 '!F19</f>
        <v>175</v>
      </c>
      <c r="D19" s="40">
        <f t="shared" si="0"/>
        <v>6.0344827586206895</v>
      </c>
      <c r="F19" s="11"/>
    </row>
    <row r="20" spans="1:6" ht="18" customHeight="1">
      <c r="A20" s="80" t="s">
        <v>21</v>
      </c>
      <c r="B20" s="34">
        <f>1!F18</f>
        <v>22</v>
      </c>
      <c r="C20" s="34">
        <f>' 7 '!F20</f>
        <v>109</v>
      </c>
      <c r="D20" s="40">
        <f t="shared" si="0"/>
        <v>4.954545454545454</v>
      </c>
      <c r="F20" s="11"/>
    </row>
    <row r="21" spans="1:6" ht="32.25" customHeight="1">
      <c r="A21" s="80" t="s">
        <v>22</v>
      </c>
      <c r="B21" s="34">
        <f>1!F19</f>
        <v>27</v>
      </c>
      <c r="C21" s="34">
        <f>' 7 '!F21</f>
        <v>165</v>
      </c>
      <c r="D21" s="40">
        <f t="shared" si="0"/>
        <v>6.111111111111111</v>
      </c>
      <c r="F21" s="28"/>
    </row>
    <row r="22" spans="1:6" ht="35.25" customHeight="1">
      <c r="A22" s="80" t="s">
        <v>23</v>
      </c>
      <c r="B22" s="34">
        <f>1!F20</f>
        <v>38</v>
      </c>
      <c r="C22" s="34">
        <f>' 7 '!F22</f>
        <v>225</v>
      </c>
      <c r="D22" s="40">
        <f t="shared" si="0"/>
        <v>5.921052631578948</v>
      </c>
      <c r="F22" s="11"/>
    </row>
    <row r="23" spans="1:6" ht="33" customHeight="1">
      <c r="A23" s="80" t="s">
        <v>24</v>
      </c>
      <c r="B23" s="34">
        <f>1!F21</f>
        <v>208</v>
      </c>
      <c r="C23" s="34">
        <f>' 7 '!F23</f>
        <v>1895</v>
      </c>
      <c r="D23" s="40">
        <f t="shared" si="0"/>
        <v>9.110576923076923</v>
      </c>
      <c r="F23" s="11"/>
    </row>
    <row r="24" spans="1:6" ht="19.5" customHeight="1">
      <c r="A24" s="80" t="s">
        <v>25</v>
      </c>
      <c r="B24" s="34">
        <f>1!F22</f>
        <v>126</v>
      </c>
      <c r="C24" s="34">
        <f>' 7 '!F24</f>
        <v>291</v>
      </c>
      <c r="D24" s="40">
        <f t="shared" si="0"/>
        <v>2.3095238095238093</v>
      </c>
      <c r="F24" s="11"/>
    </row>
    <row r="25" spans="1:6" ht="30.75" customHeight="1">
      <c r="A25" s="80" t="s">
        <v>26</v>
      </c>
      <c r="B25" s="34">
        <f>1!F23</f>
        <v>147</v>
      </c>
      <c r="C25" s="34">
        <f>' 7 '!F25</f>
        <v>743</v>
      </c>
      <c r="D25" s="40">
        <f t="shared" si="0"/>
        <v>5.054421768707483</v>
      </c>
      <c r="F25" s="11"/>
    </row>
    <row r="26" spans="1:6" ht="30.75" customHeight="1">
      <c r="A26" s="80" t="s">
        <v>27</v>
      </c>
      <c r="B26" s="34">
        <f>1!F24</f>
        <v>34</v>
      </c>
      <c r="C26" s="34">
        <f>' 7 '!F26</f>
        <v>94</v>
      </c>
      <c r="D26" s="40">
        <f t="shared" si="0"/>
        <v>2.764705882352941</v>
      </c>
      <c r="F26" s="11"/>
    </row>
    <row r="27" spans="1:6" ht="22.5" customHeight="1">
      <c r="A27" s="80" t="s">
        <v>28</v>
      </c>
      <c r="B27" s="34">
        <f>1!F25</f>
        <v>26</v>
      </c>
      <c r="C27" s="34">
        <f>' 7 '!F27</f>
        <v>64</v>
      </c>
      <c r="D27" s="40">
        <f t="shared" si="0"/>
        <v>2.4615384615384617</v>
      </c>
      <c r="F27" s="11"/>
    </row>
    <row r="28" spans="1:6" ht="21.75" customHeight="1">
      <c r="A28" s="161"/>
      <c r="B28" s="161"/>
      <c r="C28" s="6"/>
      <c r="D28" s="6"/>
      <c r="F28" s="11"/>
    </row>
    <row r="29" spans="1:6" ht="15.75">
      <c r="A29" s="6"/>
      <c r="B29" s="6"/>
      <c r="C29" s="6"/>
      <c r="D29" s="6"/>
      <c r="F29" s="11"/>
    </row>
    <row r="30" spans="1:4" ht="12.75">
      <c r="A30" s="6"/>
      <c r="B30" s="6"/>
      <c r="C30" s="6"/>
      <c r="D30" s="6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2019-04-15T11:17:51Z</dcterms:modified>
  <cp:category/>
  <cp:version/>
  <cp:contentType/>
  <cp:contentStatus/>
</cp:coreProperties>
</file>