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480" windowHeight="1134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'2'!$A$1:$V$28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<sst xmlns="http://schemas.openxmlformats.org/spreadsheetml/2006/main" count="76" uniqueCount="52">
  <si>
    <t>Інформація про надання послуг державню службою зайнятості</t>
  </si>
  <si>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</si>
  <si>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</si>
  <si>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</si>
  <si>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</si>
  <si>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</si>
  <si>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</si>
  <si>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</si>
  <si>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</si>
  <si>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Мали статус безробітного на кінець періоду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</si>
  <si>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</si>
  <si>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</si>
  <si>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</si>
  <si>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</si>
  <si>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</si>
  <si>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</si>
  <si>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</si>
  <si>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</si>
  <si>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</si>
  <si>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</si>
  <si>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 xml:space="preserve">  Надання послуг державною службою зайнятості</t>
  </si>
  <si>
    <t>Брусилівська районна філія</t>
  </si>
  <si>
    <t>Овруцька районна філія</t>
  </si>
  <si>
    <t>Бердичівський МЦЗ</t>
  </si>
  <si>
    <t>Житомирський МЦЗ</t>
  </si>
  <si>
    <t>Коростенський МЦЗ</t>
  </si>
  <si>
    <t>Нов-Волинський МЦЗ</t>
  </si>
  <si>
    <t>Житомирська область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</si>
  <si>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</si>
  <si>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</si>
  <si>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</si>
  <si>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</si>
  <si>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Мали статус безробітного,  осіб</t>
  </si>
  <si>
    <t>Отримували допомогу по безробіттю,  осіб</t>
  </si>
  <si>
    <t>Андрушівська районна філія</t>
  </si>
  <si>
    <t>Баранівська районна філія</t>
  </si>
  <si>
    <t>Хорошівська районна філія</t>
  </si>
  <si>
    <t>Ємільчинська районна філія</t>
  </si>
  <si>
    <t>Коростишівська районна філія</t>
  </si>
  <si>
    <t>Любарська районна філія</t>
  </si>
  <si>
    <t>Олевська районна філія</t>
  </si>
  <si>
    <t>Попільнянська районна філія</t>
  </si>
  <si>
    <t>Радомишльська районна філія</t>
  </si>
  <si>
    <t>Романівська районна філія</t>
  </si>
  <si>
    <t>Ружинська районна філія</t>
  </si>
  <si>
    <t>Пулинська районна філія</t>
  </si>
  <si>
    <t>Черняхівська районна філія</t>
  </si>
  <si>
    <t>Чуднівська районна філія</t>
  </si>
  <si>
    <t>Малинська міська філія</t>
  </si>
  <si>
    <t>у січні-квітні 2019 року</t>
  </si>
  <si>
    <t>станом на 1 травня 2019 року:</t>
  </si>
  <si>
    <t>-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</si>
</sst>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0000000"/>
    <numFmt numFmtId="195" formatCode="0.00000000"/>
    <numFmt numFmtId="196" formatCode="0.0000000"/>
    <numFmt numFmtId="197" formatCode="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b/>
      <i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b/>
      <sz val="14"/>
      <name val="Times New Roman Cyr"/>
      <family val="0"/>
    </font>
    <font>
      <sz val="10"/>
      <name val="Times New Roman Cyr"/>
      <family val="1"/>
    </font>
    <font>
      <b/>
      <i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i/>
      <sz val="8"/>
      <name val="Times New Roman Cyr"/>
      <family val="0"/>
    </font>
    <font>
      <b/>
      <i/>
      <sz val="11"/>
      <name val="Times New Roman Cyr"/>
      <family val="1"/>
    </font>
    <font>
      <i/>
      <sz val="14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12" fillId="0" borderId="10" xfId="60" applyFont="1" applyFill="1" applyBorder="1" applyAlignment="1">
      <alignment horizontal="center" vertical="center"/>
      <protection/>
    </xf>
    <xf numFmtId="188" fontId="10" fillId="0" borderId="10" xfId="60" applyNumberFormat="1" applyFont="1" applyFill="1" applyBorder="1" applyAlignment="1">
      <alignment horizontal="center" vertical="center"/>
      <protection/>
    </xf>
    <xf numFmtId="188" fontId="30" fillId="0" borderId="10" xfId="60" applyNumberFormat="1" applyFont="1" applyFill="1" applyBorder="1" applyAlignment="1">
      <alignment horizontal="center" vertical="center"/>
      <protection/>
    </xf>
    <xf numFmtId="3" fontId="12" fillId="0" borderId="10" xfId="60" applyNumberFormat="1" applyFont="1" applyFill="1" applyBorder="1" applyAlignment="1">
      <alignment horizontal="center" vertical="center"/>
      <protection/>
    </xf>
    <xf numFmtId="188" fontId="27" fillId="0" borderId="10" xfId="55" applyNumberFormat="1" applyFont="1" applyFill="1" applyBorder="1" applyAlignment="1" applyProtection="1">
      <alignment horizontal="center" vertical="center"/>
      <protection/>
    </xf>
    <xf numFmtId="188" fontId="13" fillId="0" borderId="10" xfId="55" applyNumberFormat="1" applyFont="1" applyFill="1" applyBorder="1" applyAlignment="1" applyProtection="1">
      <alignment horizontal="center" vertical="center"/>
      <protection/>
    </xf>
    <xf numFmtId="3" fontId="12" fillId="0" borderId="10" xfId="55" applyNumberFormat="1" applyFont="1" applyFill="1" applyBorder="1" applyAlignment="1" applyProtection="1">
      <alignment horizontal="center" vertical="center"/>
      <protection/>
    </xf>
    <xf numFmtId="0" fontId="12" fillId="0" borderId="10" xfId="58" applyFont="1" applyFill="1" applyBorder="1" applyAlignment="1">
      <alignment horizontal="center" vertical="center"/>
      <protection/>
    </xf>
    <xf numFmtId="0" fontId="17" fillId="0" borderId="10" xfId="59" applyFont="1" applyFill="1" applyBorder="1" applyAlignment="1">
      <alignment vertical="center" wrapText="1"/>
      <protection/>
    </xf>
    <xf numFmtId="3" fontId="17" fillId="0" borderId="10" xfId="59" applyNumberFormat="1" applyFont="1" applyFill="1" applyBorder="1" applyAlignment="1">
      <alignment horizontal="center" vertical="center" wrapText="1"/>
      <protection/>
    </xf>
    <xf numFmtId="3" fontId="17" fillId="0" borderId="10" xfId="57" applyNumberFormat="1" applyFont="1" applyFill="1" applyBorder="1" applyAlignment="1">
      <alignment horizontal="center" vertical="center" wrapText="1"/>
      <protection/>
    </xf>
    <xf numFmtId="188" fontId="20" fillId="0" borderId="10" xfId="57" applyNumberFormat="1" applyFont="1" applyFill="1" applyBorder="1" applyAlignment="1">
      <alignment horizontal="center" vertical="center" wrapText="1"/>
      <protection/>
    </xf>
    <xf numFmtId="0" fontId="14" fillId="0" borderId="0" xfId="59" applyFont="1" applyFill="1" applyAlignment="1">
      <alignment vertical="center" wrapText="1"/>
      <protection/>
    </xf>
    <xf numFmtId="0" fontId="17" fillId="0" borderId="10" xfId="57" applyFont="1" applyFill="1" applyBorder="1" applyAlignment="1">
      <alignment horizontal="left" vertical="center" wrapText="1"/>
      <protection/>
    </xf>
    <xf numFmtId="0" fontId="17" fillId="0" borderId="10" xfId="54" applyFont="1" applyFill="1" applyBorder="1" applyAlignment="1">
      <alignment vertical="center" wrapText="1"/>
      <protection/>
    </xf>
    <xf numFmtId="3" fontId="17" fillId="0" borderId="10" xfId="55" applyNumberFormat="1" applyFont="1" applyFill="1" applyBorder="1" applyAlignment="1" applyProtection="1">
      <alignment horizontal="center" vertical="center"/>
      <protection/>
    </xf>
    <xf numFmtId="3" fontId="17" fillId="0" borderId="10" xfId="54" applyNumberFormat="1" applyFont="1" applyFill="1" applyBorder="1" applyAlignment="1">
      <alignment horizontal="center" vertical="center" wrapText="1"/>
      <protection/>
    </xf>
    <xf numFmtId="188" fontId="20" fillId="0" borderId="10" xfId="54" applyNumberFormat="1" applyFont="1" applyFill="1" applyBorder="1" applyAlignment="1">
      <alignment horizontal="center" vertical="center" wrapText="1"/>
      <protection/>
    </xf>
    <xf numFmtId="188" fontId="20" fillId="0" borderId="10" xfId="54" applyNumberFormat="1" applyFont="1" applyFill="1" applyBorder="1" applyAlignment="1">
      <alignment horizontal="center" vertical="center"/>
      <protection/>
    </xf>
    <xf numFmtId="0" fontId="14" fillId="0" borderId="0" xfId="57" applyFont="1" applyFill="1">
      <alignment/>
      <protection/>
    </xf>
    <xf numFmtId="0" fontId="19" fillId="0" borderId="10" xfId="59" applyFont="1" applyFill="1" applyBorder="1" applyAlignment="1">
      <alignment horizontal="center" vertical="center" wrapText="1"/>
      <protection/>
    </xf>
    <xf numFmtId="0" fontId="19" fillId="0" borderId="0" xfId="59" applyFont="1" applyFill="1" applyAlignment="1">
      <alignment vertical="center" wrapText="1"/>
      <protection/>
    </xf>
    <xf numFmtId="3" fontId="68" fillId="0" borderId="0" xfId="57" applyNumberFormat="1" applyFont="1" applyFill="1">
      <alignment/>
      <protection/>
    </xf>
    <xf numFmtId="0" fontId="68" fillId="0" borderId="0" xfId="57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4" fillId="0" borderId="0" xfId="60" applyFont="1" applyFill="1" applyAlignment="1">
      <alignment vertical="center" wrapText="1"/>
      <protection/>
    </xf>
    <xf numFmtId="0" fontId="23" fillId="0" borderId="0" xfId="60" applyFont="1" applyFill="1" applyAlignment="1">
      <alignment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28" fillId="0" borderId="10" xfId="60" applyFont="1" applyFill="1" applyBorder="1" applyAlignment="1">
      <alignment horizontal="center" vertical="center" wrapText="1"/>
      <protection/>
    </xf>
    <xf numFmtId="0" fontId="29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22" fillId="0" borderId="0" xfId="60" applyFont="1" applyFill="1">
      <alignment/>
      <protection/>
    </xf>
    <xf numFmtId="0" fontId="22" fillId="0" borderId="0" xfId="60" applyFont="1" applyFill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25" fillId="0" borderId="0" xfId="60" applyFont="1" applyFill="1" applyAlignment="1">
      <alignment horizontal="center" vertical="center" wrapText="1"/>
      <protection/>
    </xf>
    <xf numFmtId="0" fontId="28" fillId="0" borderId="0" xfId="60" applyFont="1" applyFill="1" applyAlignment="1">
      <alignment vertical="center" wrapText="1"/>
      <protection/>
    </xf>
    <xf numFmtId="0" fontId="8" fillId="0" borderId="10" xfId="60" applyFont="1" applyFill="1" applyBorder="1" applyAlignment="1">
      <alignment horizontal="left" vertical="center" wrapText="1"/>
      <protection/>
    </xf>
    <xf numFmtId="3" fontId="11" fillId="0" borderId="10" xfId="56" applyNumberFormat="1" applyFont="1" applyFill="1" applyBorder="1" applyAlignment="1" applyProtection="1">
      <alignment horizontal="center" vertical="center"/>
      <protection locked="0"/>
    </xf>
    <xf numFmtId="3" fontId="8" fillId="0" borderId="10" xfId="60" applyNumberFormat="1" applyFont="1" applyFill="1" applyBorder="1" applyAlignment="1">
      <alignment horizontal="center" vertical="center"/>
      <protection/>
    </xf>
    <xf numFmtId="3" fontId="11" fillId="0" borderId="10" xfId="55" applyNumberFormat="1" applyFont="1" applyFill="1" applyBorder="1" applyAlignment="1" applyProtection="1">
      <alignment horizontal="center" vertical="center"/>
      <protection/>
    </xf>
    <xf numFmtId="0" fontId="8" fillId="0" borderId="0" xfId="60" applyFont="1" applyFill="1">
      <alignment/>
      <protection/>
    </xf>
    <xf numFmtId="0" fontId="5" fillId="0" borderId="10" xfId="60" applyFont="1" applyFill="1" applyBorder="1" applyAlignment="1">
      <alignment horizontal="left" vertical="center" wrapText="1"/>
      <protection/>
    </xf>
    <xf numFmtId="0" fontId="9" fillId="0" borderId="0" xfId="60" applyFont="1" applyFill="1">
      <alignment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7" fillId="0" borderId="0" xfId="58" applyFont="1" applyFill="1">
      <alignment/>
      <protection/>
    </xf>
    <xf numFmtId="0" fontId="9" fillId="0" borderId="0" xfId="58" applyFont="1" applyFill="1">
      <alignment/>
      <protection/>
    </xf>
    <xf numFmtId="0" fontId="17" fillId="0" borderId="11" xfId="59" applyFont="1" applyFill="1" applyBorder="1" applyAlignment="1">
      <alignment horizontal="center" vertical="center" wrapText="1"/>
      <protection/>
    </xf>
    <xf numFmtId="0" fontId="17" fillId="0" borderId="12" xfId="59" applyFont="1" applyFill="1" applyBorder="1" applyAlignment="1">
      <alignment horizontal="center" vertical="center" wrapText="1"/>
      <protection/>
    </xf>
    <xf numFmtId="0" fontId="17" fillId="0" borderId="13" xfId="59" applyFont="1" applyFill="1" applyBorder="1" applyAlignment="1">
      <alignment horizontal="center" vertical="center" wrapText="1"/>
      <protection/>
    </xf>
    <xf numFmtId="0" fontId="15" fillId="0" borderId="0" xfId="57" applyFont="1" applyFill="1" applyAlignment="1">
      <alignment horizontal="center" vertical="top" wrapText="1"/>
      <protection/>
    </xf>
    <xf numFmtId="0" fontId="15" fillId="0" borderId="0" xfId="59" applyFont="1" applyFill="1" applyAlignment="1">
      <alignment horizontal="center" vertical="top" wrapText="1"/>
      <protection/>
    </xf>
    <xf numFmtId="0" fontId="16" fillId="0" borderId="0" xfId="59" applyFont="1" applyFill="1" applyAlignment="1">
      <alignment horizontal="center" vertical="top" wrapText="1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17" fillId="0" borderId="14" xfId="54" applyFont="1" applyFill="1" applyBorder="1" applyAlignment="1">
      <alignment horizontal="center" vertical="center" wrapText="1"/>
      <protection/>
    </xf>
    <xf numFmtId="0" fontId="17" fillId="0" borderId="15" xfId="54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horizontal="center" vertical="center" wrapText="1"/>
      <protection/>
    </xf>
    <xf numFmtId="0" fontId="18" fillId="0" borderId="14" xfId="57" applyFont="1" applyFill="1" applyBorder="1" applyAlignment="1">
      <alignment horizontal="center" vertical="center" wrapText="1"/>
      <protection/>
    </xf>
    <xf numFmtId="0" fontId="18" fillId="0" borderId="15" xfId="57" applyFont="1" applyFill="1" applyBorder="1" applyAlignment="1">
      <alignment horizontal="center" vertical="center" wrapText="1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1" fontId="26" fillId="0" borderId="16" xfId="55" applyNumberFormat="1" applyFont="1" applyFill="1" applyBorder="1" applyAlignment="1" applyProtection="1">
      <alignment horizontal="center" vertical="center" wrapText="1"/>
      <protection locked="0"/>
    </xf>
    <xf numFmtId="1" fontId="26" fillId="0" borderId="17" xfId="55" applyNumberFormat="1" applyFont="1" applyFill="1" applyBorder="1" applyAlignment="1" applyProtection="1">
      <alignment horizontal="center" vertical="center" wrapText="1"/>
      <protection locked="0"/>
    </xf>
    <xf numFmtId="1" fontId="26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60" applyFont="1" applyFill="1" applyAlignment="1">
      <alignment horizontal="center" vertical="center" wrapText="1"/>
      <protection/>
    </xf>
    <xf numFmtId="0" fontId="23" fillId="0" borderId="0" xfId="60" applyFont="1" applyFill="1" applyAlignment="1">
      <alignment horizontal="center"/>
      <protection/>
    </xf>
    <xf numFmtId="1" fontId="26" fillId="0" borderId="16" xfId="56" applyNumberFormat="1" applyFont="1" applyFill="1" applyBorder="1" applyAlignment="1" applyProtection="1">
      <alignment horizontal="center" vertical="center" wrapText="1"/>
      <protection/>
    </xf>
    <xf numFmtId="1" fontId="26" fillId="0" borderId="17" xfId="56" applyNumberFormat="1" applyFont="1" applyFill="1" applyBorder="1" applyAlignment="1" applyProtection="1">
      <alignment horizontal="center" vertical="center" wrapText="1"/>
      <protection/>
    </xf>
    <xf numFmtId="1" fontId="26" fillId="0" borderId="18" xfId="56" applyNumberFormat="1" applyFont="1" applyFill="1" applyBorder="1" applyAlignment="1" applyProtection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 6" xfId="54"/>
    <cellStyle name="Обычный 9" xfId="55"/>
    <cellStyle name="Обычный_06" xfId="56"/>
    <cellStyle name="Обычный_4 категории вмесмте СОЦ_УРАЗЛИВІ__ТАБО_4 категорії Квота!!!_2014 рік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16"/>
  <sheetViews>
    <sheetView tabSelected="1" view="pageBreakPreview" zoomScale="79" zoomScaleNormal="90" zoomScaleSheetLayoutView="79" zoomScalePageLayoutView="0" workbookViewId="0" topLeftCell="A1">
      <selection activeCell="A4" sqref="A4:A5"/>
    </sheetView>
  </sheetViews>
  <sheetFormatPr defaultColWidth="8.00390625" defaultRowHeight="15"/>
  <cols>
    <col min="1" max="1" width="76.421875" style="20" customWidth="1"/>
    <col min="2" max="2" width="13.00390625" style="20" customWidth="1"/>
    <col min="3" max="3" width="15.421875" style="24" customWidth="1"/>
    <col min="4" max="4" width="13.00390625" style="24" customWidth="1"/>
    <col min="5" max="5" width="15.57421875" style="24" customWidth="1"/>
    <col min="6" max="6" width="12.7109375" style="20" customWidth="1"/>
    <col min="7" max="7" width="8.00390625" style="20" customWidth="1"/>
    <col min="8" max="8" width="12.57421875" style="20" bestFit="1" customWidth="1"/>
    <col min="9" max="16384" width="8.00390625" style="20" customWidth="1"/>
  </cols>
  <sheetData>
    <row r="1" spans="1:6" ht="27" customHeight="1">
      <c r="A1" s="50" t="s">
        <v>0</v>
      </c>
      <c r="B1" s="50"/>
      <c r="C1" s="50"/>
      <c r="D1" s="50"/>
      <c r="E1" s="50"/>
      <c r="F1" s="50"/>
    </row>
    <row r="2" spans="1:6" ht="28.5" customHeight="1">
      <c r="A2" s="51" t="s">
        <v>49</v>
      </c>
      <c r="B2" s="51"/>
      <c r="C2" s="51"/>
      <c r="D2" s="51"/>
      <c r="E2" s="51"/>
      <c r="F2" s="51"/>
    </row>
    <row r="3" spans="1:6" s="13" customFormat="1" ht="33.75" customHeight="1">
      <c r="A3" s="52" t="s">
        <v>1</v>
      </c>
      <c r="B3" s="52"/>
      <c r="C3" s="52"/>
      <c r="D3" s="52"/>
      <c r="E3" s="52"/>
      <c r="F3" s="52"/>
    </row>
    <row r="4" spans="1:6" s="13" customFormat="1" ht="42.75" customHeight="1">
      <c r="A4" s="53" t="s">
        <v>2</v>
      </c>
      <c r="B4" s="54" t="s">
        <v>3</v>
      </c>
      <c r="C4" s="56" t="s">
        <v>4</v>
      </c>
      <c r="D4" s="57" t="s">
        <v>5</v>
      </c>
      <c r="E4" s="56" t="s">
        <v>6</v>
      </c>
      <c r="F4" s="57" t="s">
        <v>7</v>
      </c>
    </row>
    <row r="5" spans="1:6" s="13" customFormat="1" ht="37.5" customHeight="1">
      <c r="A5" s="53"/>
      <c r="B5" s="55"/>
      <c r="C5" s="56" t="s">
        <v>4</v>
      </c>
      <c r="D5" s="58"/>
      <c r="E5" s="56" t="s">
        <v>6</v>
      </c>
      <c r="F5" s="58"/>
    </row>
    <row r="6" spans="1:6" s="22" customFormat="1" ht="18.75" customHeight="1">
      <c r="A6" s="21" t="s">
        <v>8</v>
      </c>
      <c r="B6" s="21">
        <v>1</v>
      </c>
      <c r="C6" s="21">
        <v>2</v>
      </c>
      <c r="D6" s="21">
        <v>3</v>
      </c>
      <c r="E6" s="21">
        <v>4</v>
      </c>
      <c r="F6" s="21">
        <v>5</v>
      </c>
    </row>
    <row r="7" spans="1:6" s="13" customFormat="1" ht="43.5" customHeight="1">
      <c r="A7" s="9" t="s">
        <v>32</v>
      </c>
      <c r="B7" s="10">
        <f>2!B7</f>
        <v>22735</v>
      </c>
      <c r="C7" s="11">
        <f aca="true" t="shared" si="0" ref="C7:C14">B7-E7</f>
        <v>11325</v>
      </c>
      <c r="D7" s="12">
        <f>100-F7</f>
        <v>49.8</v>
      </c>
      <c r="E7" s="11">
        <v>11410</v>
      </c>
      <c r="F7" s="12">
        <f>2!D7</f>
        <v>50.2</v>
      </c>
    </row>
    <row r="8" spans="1:6" s="13" customFormat="1" ht="61.5" customHeight="1">
      <c r="A8" s="14" t="s">
        <v>28</v>
      </c>
      <c r="B8" s="10">
        <f>2!E7</f>
        <v>11366</v>
      </c>
      <c r="C8" s="11">
        <f t="shared" si="0"/>
        <v>7271</v>
      </c>
      <c r="D8" s="12">
        <f>100-F8</f>
        <v>64</v>
      </c>
      <c r="E8" s="11">
        <v>4095</v>
      </c>
      <c r="F8" s="12">
        <f>2!G7</f>
        <v>36</v>
      </c>
    </row>
    <row r="9" spans="1:6" s="13" customFormat="1" ht="45" customHeight="1">
      <c r="A9" s="9" t="s">
        <v>29</v>
      </c>
      <c r="B9" s="10">
        <f>2!H7</f>
        <v>2000</v>
      </c>
      <c r="C9" s="11">
        <f t="shared" si="0"/>
        <v>833</v>
      </c>
      <c r="D9" s="12">
        <f>100-F9</f>
        <v>41.6</v>
      </c>
      <c r="E9" s="11">
        <v>1167</v>
      </c>
      <c r="F9" s="12">
        <f>2!J7</f>
        <v>58.4</v>
      </c>
    </row>
    <row r="10" spans="1:6" s="13" customFormat="1" ht="63" customHeight="1">
      <c r="A10" s="9" t="s">
        <v>30</v>
      </c>
      <c r="B10" s="10">
        <f>2!K7</f>
        <v>1122</v>
      </c>
      <c r="C10" s="11">
        <f t="shared" si="0"/>
        <v>263.66999999999996</v>
      </c>
      <c r="D10" s="12">
        <f>100-F10</f>
        <v>23.5</v>
      </c>
      <c r="E10" s="11">
        <f>B10*F10/100</f>
        <v>858.33</v>
      </c>
      <c r="F10" s="12">
        <f>2!M7</f>
        <v>76.5</v>
      </c>
    </row>
    <row r="11" spans="1:6" s="13" customFormat="1" ht="67.5" customHeight="1">
      <c r="A11" s="9" t="s">
        <v>31</v>
      </c>
      <c r="B11" s="10">
        <f>2!N7</f>
        <v>22492</v>
      </c>
      <c r="C11" s="11">
        <f t="shared" si="0"/>
        <v>11178.524000000001</v>
      </c>
      <c r="D11" s="12">
        <f>100-F11</f>
        <v>49.7</v>
      </c>
      <c r="E11" s="11">
        <f>B11*F11/100</f>
        <v>11313.475999999999</v>
      </c>
      <c r="F11" s="12">
        <f>2!P7</f>
        <v>50.3</v>
      </c>
    </row>
    <row r="12" spans="1:6" s="13" customFormat="1" ht="27" customHeight="1">
      <c r="A12" s="9"/>
      <c r="B12" s="47" t="s">
        <v>50</v>
      </c>
      <c r="C12" s="48"/>
      <c r="D12" s="48"/>
      <c r="E12" s="48"/>
      <c r="F12" s="49"/>
    </row>
    <row r="13" spans="1:6" s="13" customFormat="1" ht="51.75" customHeight="1">
      <c r="A13" s="15" t="s">
        <v>9</v>
      </c>
      <c r="B13" s="16">
        <f>2!Q7</f>
        <v>14154</v>
      </c>
      <c r="C13" s="17">
        <f t="shared" si="0"/>
        <v>6952</v>
      </c>
      <c r="D13" s="18">
        <f>100-F13</f>
        <v>49.1</v>
      </c>
      <c r="E13" s="17">
        <v>7202</v>
      </c>
      <c r="F13" s="19">
        <f>2!S7</f>
        <v>50.9</v>
      </c>
    </row>
    <row r="14" spans="1:6" s="13" customFormat="1" ht="39.75" customHeight="1">
      <c r="A14" s="15" t="s">
        <v>33</v>
      </c>
      <c r="B14" s="10">
        <f>2!T7</f>
        <v>10955</v>
      </c>
      <c r="C14" s="17">
        <f t="shared" si="0"/>
        <v>5470</v>
      </c>
      <c r="D14" s="18">
        <f>100-F14</f>
        <v>49.9</v>
      </c>
      <c r="E14" s="17">
        <v>5485</v>
      </c>
      <c r="F14" s="19">
        <f>2!V7</f>
        <v>50.1</v>
      </c>
    </row>
    <row r="15" spans="1:6" s="13" customFormat="1" ht="15.75" customHeight="1">
      <c r="A15" s="20"/>
      <c r="B15" s="20"/>
      <c r="C15" s="23"/>
      <c r="D15" s="23"/>
      <c r="E15" s="23"/>
      <c r="F15" s="20"/>
    </row>
    <row r="16" ht="15" customHeight="1">
      <c r="E16" s="23"/>
    </row>
  </sheetData>
  <sheetProtection/>
  <mergeCells count="10">
    <mergeCell ref="B12:F12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 verticalCentered="1"/>
  <pageMargins left="0" right="0" top="0.15748031496062992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V30"/>
  <sheetViews>
    <sheetView view="pageBreakPreview" zoomScale="80" zoomScaleNormal="65" zoomScaleSheetLayoutView="80" zoomScalePageLayoutView="0" workbookViewId="0" topLeftCell="A1">
      <pane xSplit="1" ySplit="6" topLeftCell="B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" sqref="A4:A5"/>
    </sheetView>
  </sheetViews>
  <sheetFormatPr defaultColWidth="9.140625" defaultRowHeight="15"/>
  <cols>
    <col min="1" max="1" width="30.7109375" style="31" customWidth="1"/>
    <col min="2" max="2" width="10.8515625" style="31" customWidth="1"/>
    <col min="3" max="3" width="11.140625" style="30" customWidth="1"/>
    <col min="4" max="4" width="13.28125" style="30" customWidth="1"/>
    <col min="5" max="5" width="10.8515625" style="31" customWidth="1"/>
    <col min="6" max="6" width="11.140625" style="30" customWidth="1"/>
    <col min="7" max="7" width="13.28125" style="30" customWidth="1"/>
    <col min="8" max="8" width="10.8515625" style="31" customWidth="1"/>
    <col min="9" max="9" width="11.140625" style="30" customWidth="1"/>
    <col min="10" max="10" width="13.28125" style="30" customWidth="1"/>
    <col min="11" max="11" width="10.8515625" style="31" customWidth="1"/>
    <col min="12" max="12" width="11.140625" style="30" customWidth="1"/>
    <col min="13" max="13" width="13.28125" style="30" customWidth="1"/>
    <col min="14" max="14" width="10.8515625" style="31" customWidth="1"/>
    <col min="15" max="15" width="11.140625" style="30" customWidth="1"/>
    <col min="16" max="16" width="13.28125" style="30" customWidth="1"/>
    <col min="17" max="17" width="10.8515625" style="31" customWidth="1"/>
    <col min="18" max="18" width="11.140625" style="30" customWidth="1"/>
    <col min="19" max="19" width="13.28125" style="30" customWidth="1"/>
    <col min="20" max="20" width="10.8515625" style="31" customWidth="1"/>
    <col min="21" max="21" width="11.140625" style="30" customWidth="1"/>
    <col min="22" max="22" width="13.28125" style="30" customWidth="1"/>
    <col min="23" max="23" width="9.00390625" style="31" customWidth="1"/>
    <col min="24" max="16384" width="9.140625" style="31" customWidth="1"/>
  </cols>
  <sheetData>
    <row r="1" spans="1:22" s="32" customFormat="1" ht="25.5" customHeight="1">
      <c r="A1" s="63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25"/>
      <c r="O1" s="25"/>
      <c r="P1" s="26"/>
      <c r="Q1" s="25"/>
      <c r="R1" s="26"/>
      <c r="S1" s="26"/>
      <c r="T1" s="25"/>
      <c r="U1" s="26"/>
      <c r="V1" s="26"/>
    </row>
    <row r="2" spans="1:22" s="32" customFormat="1" ht="23.25" customHeight="1">
      <c r="A2" s="63" t="s">
        <v>49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25"/>
      <c r="O2" s="25"/>
      <c r="P2" s="26"/>
      <c r="Q2" s="25"/>
      <c r="R2" s="26"/>
      <c r="S2" s="26"/>
      <c r="T2" s="25"/>
      <c r="U2" s="26"/>
      <c r="V2" s="26"/>
    </row>
    <row r="3" spans="1:22" s="32" customFormat="1" ht="18.7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27"/>
      <c r="O3" s="27"/>
      <c r="P3" s="27"/>
      <c r="Q3" s="27"/>
      <c r="R3" s="27"/>
      <c r="S3" s="27"/>
      <c r="T3" s="27"/>
      <c r="U3" s="27"/>
      <c r="V3" s="27"/>
    </row>
    <row r="4" spans="1:22" s="33" customFormat="1" ht="70.5" customHeight="1">
      <c r="A4" s="68"/>
      <c r="B4" s="59" t="s">
        <v>10</v>
      </c>
      <c r="C4" s="59"/>
      <c r="D4" s="59"/>
      <c r="E4" s="59" t="s">
        <v>19</v>
      </c>
      <c r="F4" s="59"/>
      <c r="G4" s="59"/>
      <c r="H4" s="59" t="s">
        <v>11</v>
      </c>
      <c r="I4" s="59"/>
      <c r="J4" s="59"/>
      <c r="K4" s="59" t="s">
        <v>12</v>
      </c>
      <c r="L4" s="59"/>
      <c r="M4" s="59"/>
      <c r="N4" s="59" t="s">
        <v>13</v>
      </c>
      <c r="O4" s="59"/>
      <c r="P4" s="59"/>
      <c r="Q4" s="60" t="s">
        <v>14</v>
      </c>
      <c r="R4" s="61"/>
      <c r="S4" s="62"/>
      <c r="T4" s="65" t="s">
        <v>15</v>
      </c>
      <c r="U4" s="66"/>
      <c r="V4" s="67"/>
    </row>
    <row r="5" spans="1:22" s="35" customFormat="1" ht="63" customHeight="1">
      <c r="A5" s="68"/>
      <c r="B5" s="34" t="s">
        <v>3</v>
      </c>
      <c r="C5" s="28" t="s">
        <v>16</v>
      </c>
      <c r="D5" s="28" t="s">
        <v>17</v>
      </c>
      <c r="E5" s="34" t="s">
        <v>3</v>
      </c>
      <c r="F5" s="28" t="s">
        <v>16</v>
      </c>
      <c r="G5" s="28" t="s">
        <v>17</v>
      </c>
      <c r="H5" s="28" t="s">
        <v>3</v>
      </c>
      <c r="I5" s="28" t="s">
        <v>16</v>
      </c>
      <c r="J5" s="28" t="s">
        <v>17</v>
      </c>
      <c r="K5" s="28" t="s">
        <v>3</v>
      </c>
      <c r="L5" s="28" t="s">
        <v>16</v>
      </c>
      <c r="M5" s="28" t="s">
        <v>17</v>
      </c>
      <c r="N5" s="34" t="s">
        <v>3</v>
      </c>
      <c r="O5" s="28" t="s">
        <v>16</v>
      </c>
      <c r="P5" s="28" t="s">
        <v>17</v>
      </c>
      <c r="Q5" s="34" t="s">
        <v>3</v>
      </c>
      <c r="R5" s="28" t="s">
        <v>16</v>
      </c>
      <c r="S5" s="28" t="s">
        <v>17</v>
      </c>
      <c r="T5" s="34" t="s">
        <v>3</v>
      </c>
      <c r="U5" s="28" t="s">
        <v>16</v>
      </c>
      <c r="V5" s="28" t="s">
        <v>17</v>
      </c>
    </row>
    <row r="6" spans="1:22" s="36" customFormat="1" ht="18" customHeight="1">
      <c r="A6" s="29" t="s">
        <v>18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</row>
    <row r="7" spans="1:22" s="41" customFormat="1" ht="23.25" customHeight="1">
      <c r="A7" s="37" t="s">
        <v>27</v>
      </c>
      <c r="B7" s="38">
        <f>SUM(B8:B28)</f>
        <v>22735</v>
      </c>
      <c r="C7" s="2">
        <f>100-D7</f>
        <v>49.8</v>
      </c>
      <c r="D7" s="2">
        <v>50.2</v>
      </c>
      <c r="E7" s="39">
        <f>SUM(E8:E28)</f>
        <v>11366</v>
      </c>
      <c r="F7" s="2">
        <f>100-G7</f>
        <v>64</v>
      </c>
      <c r="G7" s="2">
        <v>36</v>
      </c>
      <c r="H7" s="39">
        <f>SUM(H8:H28)</f>
        <v>2000</v>
      </c>
      <c r="I7" s="2">
        <f>100-J7</f>
        <v>41.6</v>
      </c>
      <c r="J7" s="2">
        <v>58.4</v>
      </c>
      <c r="K7" s="39">
        <f>SUM(K8:K28)</f>
        <v>1122</v>
      </c>
      <c r="L7" s="2">
        <f>100-M7</f>
        <v>23.5</v>
      </c>
      <c r="M7" s="2">
        <v>76.5</v>
      </c>
      <c r="N7" s="39">
        <f>SUM(N8:N28)</f>
        <v>22492</v>
      </c>
      <c r="O7" s="2">
        <f>100-P7</f>
        <v>49.7</v>
      </c>
      <c r="P7" s="2">
        <v>50.3</v>
      </c>
      <c r="Q7" s="40">
        <f>SUM(Q8:Q28)</f>
        <v>14154</v>
      </c>
      <c r="R7" s="5">
        <f>100-S7</f>
        <v>49.1</v>
      </c>
      <c r="S7" s="5">
        <v>50.9</v>
      </c>
      <c r="T7" s="40">
        <f>SUM(T8:T28)</f>
        <v>10955</v>
      </c>
      <c r="U7" s="5">
        <f>100-V7</f>
        <v>49.9</v>
      </c>
      <c r="V7" s="5">
        <v>50.1</v>
      </c>
    </row>
    <row r="8" spans="1:22" s="43" customFormat="1" ht="19.5" customHeight="1">
      <c r="A8" s="42" t="s">
        <v>34</v>
      </c>
      <c r="B8" s="1">
        <v>1132</v>
      </c>
      <c r="C8" s="3">
        <f aca="true" t="shared" si="0" ref="C8:C28">100-D8</f>
        <v>25.400000000000006</v>
      </c>
      <c r="D8" s="2">
        <v>74.6</v>
      </c>
      <c r="E8" s="1">
        <v>386</v>
      </c>
      <c r="F8" s="3">
        <f aca="true" t="shared" si="1" ref="F8:F28">100-G8</f>
        <v>31.099999999999994</v>
      </c>
      <c r="G8" s="2">
        <v>68.9</v>
      </c>
      <c r="H8" s="1">
        <v>86</v>
      </c>
      <c r="I8" s="3">
        <f aca="true" t="shared" si="2" ref="I8:I28">100-J8</f>
        <v>15.099999999999994</v>
      </c>
      <c r="J8" s="2">
        <v>84.9</v>
      </c>
      <c r="K8" s="1">
        <v>97</v>
      </c>
      <c r="L8" s="3">
        <f>100-M8</f>
        <v>15.5</v>
      </c>
      <c r="M8" s="2">
        <v>84.5</v>
      </c>
      <c r="N8" s="1">
        <v>1123</v>
      </c>
      <c r="O8" s="3">
        <f aca="true" t="shared" si="3" ref="O8:O28">100-P8</f>
        <v>25.5</v>
      </c>
      <c r="P8" s="2">
        <v>74.5</v>
      </c>
      <c r="Q8" s="1">
        <v>746</v>
      </c>
      <c r="R8" s="6">
        <f aca="true" t="shared" si="4" ref="R8:R28">100-S8</f>
        <v>26.700000000000003</v>
      </c>
      <c r="S8" s="5">
        <v>73.3</v>
      </c>
      <c r="T8" s="1">
        <v>590</v>
      </c>
      <c r="U8" s="6">
        <f aca="true" t="shared" si="5" ref="U8:U28">100-V8</f>
        <v>27.5</v>
      </c>
      <c r="V8" s="5">
        <v>72.5</v>
      </c>
    </row>
    <row r="9" spans="1:22" s="43" customFormat="1" ht="19.5" customHeight="1">
      <c r="A9" s="42" t="s">
        <v>35</v>
      </c>
      <c r="B9" s="1">
        <v>856</v>
      </c>
      <c r="C9" s="3">
        <f t="shared" si="0"/>
        <v>66</v>
      </c>
      <c r="D9" s="2">
        <v>34</v>
      </c>
      <c r="E9" s="4">
        <v>411</v>
      </c>
      <c r="F9" s="3">
        <f t="shared" si="1"/>
        <v>67.4</v>
      </c>
      <c r="G9" s="2">
        <v>32.6</v>
      </c>
      <c r="H9" s="1">
        <v>84</v>
      </c>
      <c r="I9" s="3">
        <f t="shared" si="2"/>
        <v>47.6</v>
      </c>
      <c r="J9" s="2">
        <v>52.4</v>
      </c>
      <c r="K9" s="1">
        <v>7</v>
      </c>
      <c r="L9" s="3">
        <f aca="true" t="shared" si="6" ref="L9:L28">100-M9</f>
        <v>85.7</v>
      </c>
      <c r="M9" s="2">
        <v>14.3</v>
      </c>
      <c r="N9" s="4">
        <v>854</v>
      </c>
      <c r="O9" s="3">
        <f t="shared" si="3"/>
        <v>65.9</v>
      </c>
      <c r="P9" s="2">
        <v>34.1</v>
      </c>
      <c r="Q9" s="7">
        <v>564</v>
      </c>
      <c r="R9" s="6">
        <f t="shared" si="4"/>
        <v>66.5</v>
      </c>
      <c r="S9" s="5">
        <v>33.5</v>
      </c>
      <c r="T9" s="7">
        <v>447</v>
      </c>
      <c r="U9" s="6">
        <f t="shared" si="5"/>
        <v>66</v>
      </c>
      <c r="V9" s="5">
        <v>34</v>
      </c>
    </row>
    <row r="10" spans="1:22" s="43" customFormat="1" ht="19.5" customHeight="1">
      <c r="A10" s="42" t="s">
        <v>21</v>
      </c>
      <c r="B10" s="1">
        <v>442</v>
      </c>
      <c r="C10" s="3">
        <f t="shared" si="0"/>
        <v>41.9</v>
      </c>
      <c r="D10" s="2">
        <v>58.1</v>
      </c>
      <c r="E10" s="4">
        <v>276</v>
      </c>
      <c r="F10" s="3">
        <f t="shared" si="1"/>
        <v>62</v>
      </c>
      <c r="G10" s="2">
        <v>38</v>
      </c>
      <c r="H10" s="1">
        <v>34</v>
      </c>
      <c r="I10" s="3">
        <f t="shared" si="2"/>
        <v>44.1</v>
      </c>
      <c r="J10" s="2">
        <v>55.9</v>
      </c>
      <c r="K10" s="1">
        <v>20</v>
      </c>
      <c r="L10" s="3">
        <f t="shared" si="6"/>
        <v>45</v>
      </c>
      <c r="M10" s="2">
        <v>55</v>
      </c>
      <c r="N10" s="4">
        <v>441</v>
      </c>
      <c r="O10" s="3">
        <f t="shared" si="3"/>
        <v>42</v>
      </c>
      <c r="P10" s="2">
        <v>58</v>
      </c>
      <c r="Q10" s="7">
        <v>309</v>
      </c>
      <c r="R10" s="6">
        <f t="shared" si="4"/>
        <v>38.8</v>
      </c>
      <c r="S10" s="5">
        <v>61.2</v>
      </c>
      <c r="T10" s="7">
        <v>205</v>
      </c>
      <c r="U10" s="6">
        <f t="shared" si="5"/>
        <v>40</v>
      </c>
      <c r="V10" s="5">
        <v>60</v>
      </c>
    </row>
    <row r="11" spans="1:22" s="43" customFormat="1" ht="19.5" customHeight="1">
      <c r="A11" s="42" t="s">
        <v>36</v>
      </c>
      <c r="B11" s="1">
        <v>2002</v>
      </c>
      <c r="C11" s="3">
        <f t="shared" si="0"/>
        <v>46.1</v>
      </c>
      <c r="D11" s="2">
        <v>53.9</v>
      </c>
      <c r="E11" s="4">
        <v>375</v>
      </c>
      <c r="F11" s="3">
        <f t="shared" si="1"/>
        <v>50.1</v>
      </c>
      <c r="G11" s="2">
        <v>49.9</v>
      </c>
      <c r="H11" s="1">
        <v>65</v>
      </c>
      <c r="I11" s="3">
        <f t="shared" si="2"/>
        <v>36.9</v>
      </c>
      <c r="J11" s="2">
        <v>63.1</v>
      </c>
      <c r="K11" s="1">
        <v>59</v>
      </c>
      <c r="L11" s="3">
        <f t="shared" si="6"/>
        <v>33.900000000000006</v>
      </c>
      <c r="M11" s="2">
        <v>66.1</v>
      </c>
      <c r="N11" s="4">
        <v>1963</v>
      </c>
      <c r="O11" s="3">
        <f t="shared" si="3"/>
        <v>45.8</v>
      </c>
      <c r="P11" s="2">
        <v>54.2</v>
      </c>
      <c r="Q11" s="7">
        <v>1375</v>
      </c>
      <c r="R11" s="6">
        <f t="shared" si="4"/>
        <v>45.3</v>
      </c>
      <c r="S11" s="5">
        <v>54.7</v>
      </c>
      <c r="T11" s="7">
        <v>911</v>
      </c>
      <c r="U11" s="6">
        <f t="shared" si="5"/>
        <v>45.3</v>
      </c>
      <c r="V11" s="5">
        <v>54.7</v>
      </c>
    </row>
    <row r="12" spans="1:22" s="43" customFormat="1" ht="19.5" customHeight="1">
      <c r="A12" s="42" t="s">
        <v>37</v>
      </c>
      <c r="B12" s="1">
        <v>921</v>
      </c>
      <c r="C12" s="3">
        <f t="shared" si="0"/>
        <v>32.599999999999994</v>
      </c>
      <c r="D12" s="2">
        <v>67.4</v>
      </c>
      <c r="E12" s="4">
        <v>227</v>
      </c>
      <c r="F12" s="3">
        <f t="shared" si="1"/>
        <v>41.4</v>
      </c>
      <c r="G12" s="2">
        <v>58.6</v>
      </c>
      <c r="H12" s="1">
        <v>32</v>
      </c>
      <c r="I12" s="3">
        <f t="shared" si="2"/>
        <v>18.700000000000003</v>
      </c>
      <c r="J12" s="2">
        <v>81.3</v>
      </c>
      <c r="K12" s="1">
        <v>15</v>
      </c>
      <c r="L12" s="3">
        <f t="shared" si="6"/>
        <v>13.299999999999997</v>
      </c>
      <c r="M12" s="2">
        <v>86.7</v>
      </c>
      <c r="N12" s="4">
        <v>914</v>
      </c>
      <c r="O12" s="3">
        <f t="shared" si="3"/>
        <v>32.3</v>
      </c>
      <c r="P12" s="2">
        <v>67.7</v>
      </c>
      <c r="Q12" s="7">
        <v>597</v>
      </c>
      <c r="R12" s="6">
        <f t="shared" si="4"/>
        <v>31.799999999999997</v>
      </c>
      <c r="S12" s="5">
        <v>68.2</v>
      </c>
      <c r="T12" s="7">
        <v>448</v>
      </c>
      <c r="U12" s="6">
        <f t="shared" si="5"/>
        <v>31.900000000000006</v>
      </c>
      <c r="V12" s="5">
        <v>68.1</v>
      </c>
    </row>
    <row r="13" spans="1:22" s="43" customFormat="1" ht="18" customHeight="1">
      <c r="A13" s="42" t="s">
        <v>38</v>
      </c>
      <c r="B13" s="1">
        <v>646</v>
      </c>
      <c r="C13" s="3">
        <f t="shared" si="0"/>
        <v>72.3</v>
      </c>
      <c r="D13" s="2">
        <v>27.7</v>
      </c>
      <c r="E13" s="4">
        <v>271</v>
      </c>
      <c r="F13" s="3">
        <f t="shared" si="1"/>
        <v>67.9</v>
      </c>
      <c r="G13" s="2">
        <v>32.1</v>
      </c>
      <c r="H13" s="1">
        <v>43</v>
      </c>
      <c r="I13" s="3">
        <f t="shared" si="2"/>
        <v>69.8</v>
      </c>
      <c r="J13" s="2">
        <v>30.2</v>
      </c>
      <c r="K13" s="1">
        <v>1</v>
      </c>
      <c r="L13" s="3">
        <f t="shared" si="6"/>
        <v>100</v>
      </c>
      <c r="M13" s="2">
        <v>0</v>
      </c>
      <c r="N13" s="4">
        <v>632</v>
      </c>
      <c r="O13" s="3">
        <f t="shared" si="3"/>
        <v>72.2</v>
      </c>
      <c r="P13" s="2">
        <v>27.8</v>
      </c>
      <c r="Q13" s="7">
        <v>439</v>
      </c>
      <c r="R13" s="6">
        <f t="shared" si="4"/>
        <v>71.8</v>
      </c>
      <c r="S13" s="5">
        <v>28.2</v>
      </c>
      <c r="T13" s="7">
        <v>349</v>
      </c>
      <c r="U13" s="6">
        <f t="shared" si="5"/>
        <v>70.2</v>
      </c>
      <c r="V13" s="5">
        <v>29.8</v>
      </c>
    </row>
    <row r="14" spans="1:22" s="43" customFormat="1" ht="19.5" customHeight="1">
      <c r="A14" s="42" t="s">
        <v>39</v>
      </c>
      <c r="B14" s="1">
        <v>731</v>
      </c>
      <c r="C14" s="3">
        <f t="shared" si="0"/>
        <v>7.099999999999994</v>
      </c>
      <c r="D14" s="2">
        <v>92.9</v>
      </c>
      <c r="E14" s="4">
        <v>362</v>
      </c>
      <c r="F14" s="3">
        <f t="shared" si="1"/>
        <v>8.599999999999994</v>
      </c>
      <c r="G14" s="2">
        <v>91.4</v>
      </c>
      <c r="H14" s="1">
        <v>121</v>
      </c>
      <c r="I14" s="3">
        <f t="shared" si="2"/>
        <v>8.299999999999997</v>
      </c>
      <c r="J14" s="2">
        <v>91.7</v>
      </c>
      <c r="K14" s="1">
        <v>39</v>
      </c>
      <c r="L14" s="3">
        <f t="shared" si="6"/>
        <v>15.400000000000006</v>
      </c>
      <c r="M14" s="2">
        <v>84.6</v>
      </c>
      <c r="N14" s="4">
        <v>729</v>
      </c>
      <c r="O14" s="3">
        <f t="shared" si="3"/>
        <v>7.099999999999994</v>
      </c>
      <c r="P14" s="2">
        <v>92.9</v>
      </c>
      <c r="Q14" s="7">
        <v>403</v>
      </c>
      <c r="R14" s="6">
        <f t="shared" si="4"/>
        <v>9.700000000000003</v>
      </c>
      <c r="S14" s="5">
        <v>90.3</v>
      </c>
      <c r="T14" s="7">
        <v>346</v>
      </c>
      <c r="U14" s="6">
        <f t="shared" si="5"/>
        <v>10.099999999999994</v>
      </c>
      <c r="V14" s="5">
        <v>89.9</v>
      </c>
    </row>
    <row r="15" spans="1:22" s="43" customFormat="1" ht="19.5" customHeight="1">
      <c r="A15" s="42" t="s">
        <v>22</v>
      </c>
      <c r="B15" s="1">
        <v>1731</v>
      </c>
      <c r="C15" s="3">
        <f t="shared" si="0"/>
        <v>34.5</v>
      </c>
      <c r="D15" s="2">
        <v>65.5</v>
      </c>
      <c r="E15" s="4">
        <v>406</v>
      </c>
      <c r="F15" s="3">
        <f t="shared" si="1"/>
        <v>37.7</v>
      </c>
      <c r="G15" s="2">
        <v>62.3</v>
      </c>
      <c r="H15" s="1">
        <v>32</v>
      </c>
      <c r="I15" s="3">
        <f t="shared" si="2"/>
        <v>28.099999999999994</v>
      </c>
      <c r="J15" s="2">
        <v>71.9</v>
      </c>
      <c r="K15" s="1">
        <v>67</v>
      </c>
      <c r="L15" s="3">
        <f t="shared" si="6"/>
        <v>13.400000000000006</v>
      </c>
      <c r="M15" s="2">
        <v>86.6</v>
      </c>
      <c r="N15" s="4">
        <v>1703</v>
      </c>
      <c r="O15" s="3">
        <f t="shared" si="3"/>
        <v>34.2</v>
      </c>
      <c r="P15" s="2">
        <v>65.8</v>
      </c>
      <c r="Q15" s="7">
        <v>1104</v>
      </c>
      <c r="R15" s="6">
        <f t="shared" si="4"/>
        <v>35.099999999999994</v>
      </c>
      <c r="S15" s="5">
        <v>64.9</v>
      </c>
      <c r="T15" s="7">
        <v>686</v>
      </c>
      <c r="U15" s="6">
        <f t="shared" si="5"/>
        <v>38</v>
      </c>
      <c r="V15" s="5">
        <v>62</v>
      </c>
    </row>
    <row r="16" spans="1:22" s="43" customFormat="1" ht="19.5" customHeight="1">
      <c r="A16" s="42" t="s">
        <v>40</v>
      </c>
      <c r="B16" s="1">
        <v>866</v>
      </c>
      <c r="C16" s="3">
        <f t="shared" si="0"/>
        <v>26.700000000000003</v>
      </c>
      <c r="D16" s="2">
        <v>73.3</v>
      </c>
      <c r="E16" s="4">
        <v>331</v>
      </c>
      <c r="F16" s="3">
        <f t="shared" si="1"/>
        <v>25.700000000000003</v>
      </c>
      <c r="G16" s="2">
        <v>74.3</v>
      </c>
      <c r="H16" s="1">
        <v>103</v>
      </c>
      <c r="I16" s="3">
        <f t="shared" si="2"/>
        <v>23.299999999999997</v>
      </c>
      <c r="J16" s="2">
        <v>76.7</v>
      </c>
      <c r="K16" s="1">
        <v>120</v>
      </c>
      <c r="L16" s="3">
        <f t="shared" si="6"/>
        <v>20.799999999999997</v>
      </c>
      <c r="M16" s="2">
        <v>79.2</v>
      </c>
      <c r="N16" s="4">
        <v>865</v>
      </c>
      <c r="O16" s="3">
        <f t="shared" si="3"/>
        <v>26.700000000000003</v>
      </c>
      <c r="P16" s="2">
        <v>73.3</v>
      </c>
      <c r="Q16" s="7">
        <v>543</v>
      </c>
      <c r="R16" s="6">
        <f t="shared" si="4"/>
        <v>27.299999999999997</v>
      </c>
      <c r="S16" s="5">
        <v>72.7</v>
      </c>
      <c r="T16" s="7">
        <v>385</v>
      </c>
      <c r="U16" s="6">
        <f t="shared" si="5"/>
        <v>28.599999999999994</v>
      </c>
      <c r="V16" s="5">
        <v>71.4</v>
      </c>
    </row>
    <row r="17" spans="1:22" s="43" customFormat="1" ht="19.5" customHeight="1">
      <c r="A17" s="42" t="s">
        <v>41</v>
      </c>
      <c r="B17" s="1">
        <v>510</v>
      </c>
      <c r="C17" s="3">
        <f t="shared" si="0"/>
        <v>34.099999999999994</v>
      </c>
      <c r="D17" s="2">
        <v>65.9</v>
      </c>
      <c r="E17" s="4">
        <v>107</v>
      </c>
      <c r="F17" s="3">
        <f t="shared" si="1"/>
        <v>34.599999999999994</v>
      </c>
      <c r="G17" s="2">
        <v>65.4</v>
      </c>
      <c r="H17" s="1">
        <v>93</v>
      </c>
      <c r="I17" s="3">
        <f t="shared" si="2"/>
        <v>16.099999999999994</v>
      </c>
      <c r="J17" s="2">
        <v>83.9</v>
      </c>
      <c r="K17" s="1">
        <v>1</v>
      </c>
      <c r="L17" s="3">
        <f t="shared" si="6"/>
        <v>0</v>
      </c>
      <c r="M17" s="2">
        <v>100</v>
      </c>
      <c r="N17" s="4">
        <v>497</v>
      </c>
      <c r="O17" s="3">
        <f t="shared" si="3"/>
        <v>33.8</v>
      </c>
      <c r="P17" s="2">
        <v>66.2</v>
      </c>
      <c r="Q17" s="7">
        <v>309</v>
      </c>
      <c r="R17" s="6">
        <f t="shared" si="4"/>
        <v>38.8</v>
      </c>
      <c r="S17" s="5">
        <v>61.2</v>
      </c>
      <c r="T17" s="7">
        <v>267</v>
      </c>
      <c r="U17" s="6">
        <f t="shared" si="5"/>
        <v>37.1</v>
      </c>
      <c r="V17" s="5">
        <v>62.9</v>
      </c>
    </row>
    <row r="18" spans="1:22" s="43" customFormat="1" ht="21" customHeight="1">
      <c r="A18" s="42" t="s">
        <v>42</v>
      </c>
      <c r="B18" s="1">
        <v>477</v>
      </c>
      <c r="C18" s="3">
        <f t="shared" si="0"/>
        <v>48.2</v>
      </c>
      <c r="D18" s="2">
        <v>51.8</v>
      </c>
      <c r="E18" s="4">
        <v>224</v>
      </c>
      <c r="F18" s="3">
        <f t="shared" si="1"/>
        <v>47.8</v>
      </c>
      <c r="G18" s="2">
        <v>52.2</v>
      </c>
      <c r="H18" s="1">
        <v>88</v>
      </c>
      <c r="I18" s="3">
        <f t="shared" si="2"/>
        <v>29.5</v>
      </c>
      <c r="J18" s="2">
        <v>70.5</v>
      </c>
      <c r="K18" s="1">
        <v>23</v>
      </c>
      <c r="L18" s="3">
        <f t="shared" si="6"/>
        <v>4.299999999999997</v>
      </c>
      <c r="M18" s="2">
        <v>95.7</v>
      </c>
      <c r="N18" s="4">
        <v>476</v>
      </c>
      <c r="O18" s="3">
        <f t="shared" si="3"/>
        <v>48.3</v>
      </c>
      <c r="P18" s="2">
        <v>51.7</v>
      </c>
      <c r="Q18" s="7">
        <v>295</v>
      </c>
      <c r="R18" s="6">
        <f t="shared" si="4"/>
        <v>50.2</v>
      </c>
      <c r="S18" s="5">
        <v>49.8</v>
      </c>
      <c r="T18" s="7">
        <v>246</v>
      </c>
      <c r="U18" s="6">
        <f t="shared" si="5"/>
        <v>50</v>
      </c>
      <c r="V18" s="5">
        <v>50</v>
      </c>
    </row>
    <row r="19" spans="1:22" s="43" customFormat="1" ht="19.5" customHeight="1">
      <c r="A19" s="42" t="s">
        <v>43</v>
      </c>
      <c r="B19" s="1">
        <v>933</v>
      </c>
      <c r="C19" s="3">
        <f t="shared" si="0"/>
        <v>52.8</v>
      </c>
      <c r="D19" s="2">
        <v>47.2</v>
      </c>
      <c r="E19" s="4">
        <v>330</v>
      </c>
      <c r="F19" s="3">
        <f t="shared" si="1"/>
        <v>57.3</v>
      </c>
      <c r="G19" s="2">
        <v>42.7</v>
      </c>
      <c r="H19" s="1">
        <v>99</v>
      </c>
      <c r="I19" s="3">
        <f t="shared" si="2"/>
        <v>52.5</v>
      </c>
      <c r="J19" s="2">
        <v>47.5</v>
      </c>
      <c r="K19" s="1">
        <v>30</v>
      </c>
      <c r="L19" s="3">
        <f t="shared" si="6"/>
        <v>13.299999999999997</v>
      </c>
      <c r="M19" s="2">
        <v>86.7</v>
      </c>
      <c r="N19" s="4">
        <v>926</v>
      </c>
      <c r="O19" s="3">
        <f t="shared" si="3"/>
        <v>53</v>
      </c>
      <c r="P19" s="2">
        <v>47</v>
      </c>
      <c r="Q19" s="7">
        <v>544</v>
      </c>
      <c r="R19" s="6">
        <f t="shared" si="4"/>
        <v>50.7</v>
      </c>
      <c r="S19" s="5">
        <v>49.3</v>
      </c>
      <c r="T19" s="7">
        <v>424</v>
      </c>
      <c r="U19" s="6">
        <f t="shared" si="5"/>
        <v>50.2</v>
      </c>
      <c r="V19" s="5">
        <v>49.8</v>
      </c>
    </row>
    <row r="20" spans="1:22" s="43" customFormat="1" ht="19.5" customHeight="1">
      <c r="A20" s="42" t="s">
        <v>44</v>
      </c>
      <c r="B20" s="1">
        <v>902</v>
      </c>
      <c r="C20" s="3">
        <f t="shared" si="0"/>
        <v>26.200000000000003</v>
      </c>
      <c r="D20" s="2">
        <v>73.8</v>
      </c>
      <c r="E20" s="4">
        <v>205</v>
      </c>
      <c r="F20" s="3">
        <f t="shared" si="1"/>
        <v>26.299999999999997</v>
      </c>
      <c r="G20" s="2">
        <v>73.7</v>
      </c>
      <c r="H20" s="1">
        <v>107</v>
      </c>
      <c r="I20" s="3">
        <f t="shared" si="2"/>
        <v>19.599999999999994</v>
      </c>
      <c r="J20" s="2">
        <v>80.4</v>
      </c>
      <c r="K20" s="1">
        <v>11</v>
      </c>
      <c r="L20" s="3">
        <f t="shared" si="6"/>
        <v>18.200000000000003</v>
      </c>
      <c r="M20" s="2">
        <v>81.8</v>
      </c>
      <c r="N20" s="4">
        <v>887</v>
      </c>
      <c r="O20" s="3">
        <f t="shared" si="3"/>
        <v>26.200000000000003</v>
      </c>
      <c r="P20" s="2">
        <v>73.8</v>
      </c>
      <c r="Q20" s="7">
        <v>585</v>
      </c>
      <c r="R20" s="6">
        <f t="shared" si="4"/>
        <v>27.400000000000006</v>
      </c>
      <c r="S20" s="5">
        <v>72.6</v>
      </c>
      <c r="T20" s="7">
        <v>479</v>
      </c>
      <c r="U20" s="6">
        <f t="shared" si="5"/>
        <v>26.299999999999997</v>
      </c>
      <c r="V20" s="5">
        <v>73.7</v>
      </c>
    </row>
    <row r="21" spans="1:22" s="43" customFormat="1" ht="19.5" customHeight="1">
      <c r="A21" s="42" t="s">
        <v>45</v>
      </c>
      <c r="B21" s="1">
        <v>642</v>
      </c>
      <c r="C21" s="3">
        <f t="shared" si="0"/>
        <v>31.900000000000006</v>
      </c>
      <c r="D21" s="2">
        <v>68.1</v>
      </c>
      <c r="E21" s="4">
        <v>189</v>
      </c>
      <c r="F21" s="3">
        <f t="shared" si="1"/>
        <v>31.200000000000003</v>
      </c>
      <c r="G21" s="2">
        <v>68.8</v>
      </c>
      <c r="H21" s="1">
        <v>46</v>
      </c>
      <c r="I21" s="3">
        <f t="shared" si="2"/>
        <v>17.400000000000006</v>
      </c>
      <c r="J21" s="2">
        <v>82.6</v>
      </c>
      <c r="K21" s="1">
        <v>0</v>
      </c>
      <c r="L21" s="3" t="s">
        <v>51</v>
      </c>
      <c r="M21" s="2" t="s">
        <v>51</v>
      </c>
      <c r="N21" s="4">
        <v>640</v>
      </c>
      <c r="O21" s="3">
        <f t="shared" si="3"/>
        <v>31.700000000000003</v>
      </c>
      <c r="P21" s="2">
        <v>68.3</v>
      </c>
      <c r="Q21" s="7">
        <v>431</v>
      </c>
      <c r="R21" s="6">
        <f t="shared" si="4"/>
        <v>32.900000000000006</v>
      </c>
      <c r="S21" s="5">
        <v>67.1</v>
      </c>
      <c r="T21" s="7">
        <v>361</v>
      </c>
      <c r="U21" s="6">
        <f t="shared" si="5"/>
        <v>31.900000000000006</v>
      </c>
      <c r="V21" s="5">
        <v>68.1</v>
      </c>
    </row>
    <row r="22" spans="1:22" s="43" customFormat="1" ht="19.5" customHeight="1">
      <c r="A22" s="42" t="s">
        <v>46</v>
      </c>
      <c r="B22" s="1">
        <v>696</v>
      </c>
      <c r="C22" s="3">
        <f t="shared" si="0"/>
        <v>47.7</v>
      </c>
      <c r="D22" s="2">
        <v>52.3</v>
      </c>
      <c r="E22" s="4">
        <v>232</v>
      </c>
      <c r="F22" s="3">
        <f t="shared" si="1"/>
        <v>48.7</v>
      </c>
      <c r="G22" s="2">
        <v>51.3</v>
      </c>
      <c r="H22" s="1">
        <v>31</v>
      </c>
      <c r="I22" s="3">
        <f t="shared" si="2"/>
        <v>29</v>
      </c>
      <c r="J22" s="2">
        <v>71</v>
      </c>
      <c r="K22" s="1">
        <v>36</v>
      </c>
      <c r="L22" s="3">
        <f t="shared" si="6"/>
        <v>69.4</v>
      </c>
      <c r="M22" s="2">
        <v>30.6</v>
      </c>
      <c r="N22" s="4">
        <v>693</v>
      </c>
      <c r="O22" s="3">
        <f t="shared" si="3"/>
        <v>47.8</v>
      </c>
      <c r="P22" s="2">
        <v>52.2</v>
      </c>
      <c r="Q22" s="7">
        <v>477</v>
      </c>
      <c r="R22" s="6">
        <f t="shared" si="4"/>
        <v>47.4</v>
      </c>
      <c r="S22" s="5">
        <v>52.6</v>
      </c>
      <c r="T22" s="7">
        <v>386</v>
      </c>
      <c r="U22" s="6">
        <f t="shared" si="5"/>
        <v>47.7</v>
      </c>
      <c r="V22" s="5">
        <v>52.3</v>
      </c>
    </row>
    <row r="23" spans="1:22" s="43" customFormat="1" ht="19.5" customHeight="1">
      <c r="A23" s="42" t="s">
        <v>47</v>
      </c>
      <c r="B23" s="1">
        <v>989</v>
      </c>
      <c r="C23" s="3">
        <f t="shared" si="0"/>
        <v>39.7</v>
      </c>
      <c r="D23" s="2">
        <v>60.3</v>
      </c>
      <c r="E23" s="4">
        <v>249</v>
      </c>
      <c r="F23" s="3">
        <f t="shared" si="1"/>
        <v>34.5</v>
      </c>
      <c r="G23" s="2">
        <v>65.5</v>
      </c>
      <c r="H23" s="1">
        <v>68</v>
      </c>
      <c r="I23" s="3">
        <f t="shared" si="2"/>
        <v>35.3</v>
      </c>
      <c r="J23" s="2">
        <v>64.7</v>
      </c>
      <c r="K23" s="1">
        <v>51</v>
      </c>
      <c r="L23" s="3">
        <f t="shared" si="6"/>
        <v>31.400000000000006</v>
      </c>
      <c r="M23" s="2">
        <v>68.6</v>
      </c>
      <c r="N23" s="4">
        <v>985</v>
      </c>
      <c r="O23" s="3">
        <f t="shared" si="3"/>
        <v>39.8</v>
      </c>
      <c r="P23" s="2">
        <v>60.2</v>
      </c>
      <c r="Q23" s="7">
        <v>616</v>
      </c>
      <c r="R23" s="6">
        <f t="shared" si="4"/>
        <v>41.7</v>
      </c>
      <c r="S23" s="5">
        <v>58.3</v>
      </c>
      <c r="T23" s="7">
        <v>538</v>
      </c>
      <c r="U23" s="6">
        <f t="shared" si="5"/>
        <v>41.8</v>
      </c>
      <c r="V23" s="5">
        <v>58.2</v>
      </c>
    </row>
    <row r="24" spans="1:22" s="43" customFormat="1" ht="19.5" customHeight="1">
      <c r="A24" s="42" t="s">
        <v>23</v>
      </c>
      <c r="B24" s="1">
        <v>1703</v>
      </c>
      <c r="C24" s="3">
        <f t="shared" si="0"/>
        <v>65.4</v>
      </c>
      <c r="D24" s="2">
        <v>34.6</v>
      </c>
      <c r="E24" s="4">
        <v>1027</v>
      </c>
      <c r="F24" s="3">
        <f t="shared" si="1"/>
        <v>73.1</v>
      </c>
      <c r="G24" s="2">
        <v>26.9</v>
      </c>
      <c r="H24" s="1">
        <v>253</v>
      </c>
      <c r="I24" s="3">
        <f t="shared" si="2"/>
        <v>45.1</v>
      </c>
      <c r="J24" s="2">
        <v>54.9</v>
      </c>
      <c r="K24" s="1">
        <v>191</v>
      </c>
      <c r="L24" s="3">
        <f t="shared" si="6"/>
        <v>5.200000000000003</v>
      </c>
      <c r="M24" s="2">
        <v>94.8</v>
      </c>
      <c r="N24" s="4">
        <v>1650</v>
      </c>
      <c r="O24" s="3">
        <f t="shared" si="3"/>
        <v>65</v>
      </c>
      <c r="P24" s="2">
        <v>35</v>
      </c>
      <c r="Q24" s="7">
        <v>1133</v>
      </c>
      <c r="R24" s="6">
        <f t="shared" si="4"/>
        <v>65.5</v>
      </c>
      <c r="S24" s="5">
        <v>34.5</v>
      </c>
      <c r="T24" s="7">
        <v>881</v>
      </c>
      <c r="U24" s="6">
        <f t="shared" si="5"/>
        <v>64.5</v>
      </c>
      <c r="V24" s="5">
        <v>35.5</v>
      </c>
    </row>
    <row r="25" spans="1:22" s="43" customFormat="1" ht="19.5" customHeight="1">
      <c r="A25" s="42" t="s">
        <v>24</v>
      </c>
      <c r="B25" s="1">
        <v>2599</v>
      </c>
      <c r="C25" s="3">
        <f t="shared" si="0"/>
        <v>83.9</v>
      </c>
      <c r="D25" s="2">
        <v>16.1</v>
      </c>
      <c r="E25" s="4">
        <v>3560</v>
      </c>
      <c r="F25" s="3">
        <f t="shared" si="1"/>
        <v>88.9</v>
      </c>
      <c r="G25" s="2">
        <v>11.1</v>
      </c>
      <c r="H25" s="1">
        <v>322</v>
      </c>
      <c r="I25" s="3">
        <f t="shared" si="2"/>
        <v>84.5</v>
      </c>
      <c r="J25" s="2">
        <v>15.5</v>
      </c>
      <c r="K25" s="1">
        <v>60</v>
      </c>
      <c r="L25" s="3">
        <f t="shared" si="6"/>
        <v>90</v>
      </c>
      <c r="M25" s="2">
        <v>10</v>
      </c>
      <c r="N25" s="4">
        <v>2567</v>
      </c>
      <c r="O25" s="3">
        <f t="shared" si="3"/>
        <v>84</v>
      </c>
      <c r="P25" s="2">
        <v>16</v>
      </c>
      <c r="Q25" s="7">
        <v>1147</v>
      </c>
      <c r="R25" s="6">
        <f t="shared" si="4"/>
        <v>82.7</v>
      </c>
      <c r="S25" s="5">
        <v>17.3</v>
      </c>
      <c r="T25" s="7">
        <v>934</v>
      </c>
      <c r="U25" s="6">
        <f t="shared" si="5"/>
        <v>82.4</v>
      </c>
      <c r="V25" s="5">
        <v>17.6</v>
      </c>
    </row>
    <row r="26" spans="1:22" s="43" customFormat="1" ht="19.5" customHeight="1">
      <c r="A26" s="42" t="s">
        <v>25</v>
      </c>
      <c r="B26" s="1">
        <v>2468</v>
      </c>
      <c r="C26" s="3">
        <f t="shared" si="0"/>
        <v>61</v>
      </c>
      <c r="D26" s="2">
        <v>39</v>
      </c>
      <c r="E26" s="4">
        <v>717</v>
      </c>
      <c r="F26" s="3">
        <f t="shared" si="1"/>
        <v>60.9</v>
      </c>
      <c r="G26" s="2">
        <v>39.1</v>
      </c>
      <c r="H26" s="1">
        <v>120</v>
      </c>
      <c r="I26" s="3">
        <f t="shared" si="2"/>
        <v>55.8</v>
      </c>
      <c r="J26" s="2">
        <v>44.2</v>
      </c>
      <c r="K26" s="1">
        <v>113</v>
      </c>
      <c r="L26" s="3">
        <f t="shared" si="6"/>
        <v>38.9</v>
      </c>
      <c r="M26" s="2">
        <v>61.1</v>
      </c>
      <c r="N26" s="4">
        <v>2463</v>
      </c>
      <c r="O26" s="3">
        <f t="shared" si="3"/>
        <v>61</v>
      </c>
      <c r="P26" s="2">
        <v>39</v>
      </c>
      <c r="Q26" s="7">
        <v>1659</v>
      </c>
      <c r="R26" s="6">
        <f t="shared" si="4"/>
        <v>61.5</v>
      </c>
      <c r="S26" s="5">
        <v>38.5</v>
      </c>
      <c r="T26" s="7">
        <v>1366</v>
      </c>
      <c r="U26" s="6">
        <f t="shared" si="5"/>
        <v>63.9</v>
      </c>
      <c r="V26" s="5">
        <v>36.1</v>
      </c>
    </row>
    <row r="27" spans="1:22" ht="19.5" customHeight="1">
      <c r="A27" s="44" t="s">
        <v>48</v>
      </c>
      <c r="B27" s="1">
        <v>660</v>
      </c>
      <c r="C27" s="3">
        <f t="shared" si="0"/>
        <v>62.1</v>
      </c>
      <c r="D27" s="2">
        <v>37.9</v>
      </c>
      <c r="E27" s="1">
        <v>361</v>
      </c>
      <c r="F27" s="3">
        <f t="shared" si="1"/>
        <v>80.1</v>
      </c>
      <c r="G27" s="2">
        <v>19.9</v>
      </c>
      <c r="H27" s="1">
        <v>58</v>
      </c>
      <c r="I27" s="3">
        <f t="shared" si="2"/>
        <v>74.1</v>
      </c>
      <c r="J27" s="2">
        <v>25.9</v>
      </c>
      <c r="K27" s="1">
        <v>32</v>
      </c>
      <c r="L27" s="3">
        <f t="shared" si="6"/>
        <v>12.5</v>
      </c>
      <c r="M27" s="2">
        <v>87.5</v>
      </c>
      <c r="N27" s="1">
        <v>658</v>
      </c>
      <c r="O27" s="3">
        <f t="shared" si="3"/>
        <v>62</v>
      </c>
      <c r="P27" s="2">
        <v>38</v>
      </c>
      <c r="Q27" s="1">
        <v>404</v>
      </c>
      <c r="R27" s="6">
        <f t="shared" si="4"/>
        <v>60.4</v>
      </c>
      <c r="S27" s="5">
        <v>39.6</v>
      </c>
      <c r="T27" s="8">
        <v>304</v>
      </c>
      <c r="U27" s="6">
        <f t="shared" si="5"/>
        <v>64.5</v>
      </c>
      <c r="V27" s="5">
        <v>35.5</v>
      </c>
    </row>
    <row r="28" spans="1:22" ht="19.5" customHeight="1">
      <c r="A28" s="44" t="s">
        <v>26</v>
      </c>
      <c r="B28" s="1">
        <v>829</v>
      </c>
      <c r="C28" s="3">
        <f t="shared" si="0"/>
        <v>53.8</v>
      </c>
      <c r="D28" s="2">
        <v>46.2</v>
      </c>
      <c r="E28" s="1">
        <v>1120</v>
      </c>
      <c r="F28" s="3">
        <f t="shared" si="1"/>
        <v>60.8</v>
      </c>
      <c r="G28" s="2">
        <v>39.2</v>
      </c>
      <c r="H28" s="1">
        <v>115</v>
      </c>
      <c r="I28" s="3">
        <f t="shared" si="2"/>
        <v>9.599999999999994</v>
      </c>
      <c r="J28" s="2">
        <v>90.4</v>
      </c>
      <c r="K28" s="1">
        <v>149</v>
      </c>
      <c r="L28" s="3">
        <f t="shared" si="6"/>
        <v>7.400000000000006</v>
      </c>
      <c r="M28" s="2">
        <v>92.6</v>
      </c>
      <c r="N28" s="1">
        <v>826</v>
      </c>
      <c r="O28" s="3">
        <f t="shared" si="3"/>
        <v>53.8</v>
      </c>
      <c r="P28" s="2">
        <v>46.2</v>
      </c>
      <c r="Q28" s="1">
        <v>474</v>
      </c>
      <c r="R28" s="6">
        <f t="shared" si="4"/>
        <v>57.2</v>
      </c>
      <c r="S28" s="5">
        <v>42.8</v>
      </c>
      <c r="T28" s="8">
        <v>402</v>
      </c>
      <c r="U28" s="6">
        <f t="shared" si="5"/>
        <v>57.7</v>
      </c>
      <c r="V28" s="5">
        <v>42.3</v>
      </c>
    </row>
    <row r="29" spans="3:22" ht="14.25">
      <c r="C29" s="31"/>
      <c r="D29" s="31"/>
      <c r="F29" s="31"/>
      <c r="G29" s="31"/>
      <c r="I29" s="31"/>
      <c r="J29" s="31"/>
      <c r="L29" s="31"/>
      <c r="M29" s="31"/>
      <c r="O29" s="31"/>
      <c r="P29" s="31"/>
      <c r="R29" s="31"/>
      <c r="S29" s="45"/>
      <c r="T29" s="46"/>
      <c r="U29" s="45"/>
      <c r="V29" s="31"/>
    </row>
    <row r="30" spans="3:22" ht="14.25">
      <c r="C30" s="31"/>
      <c r="D30" s="31"/>
      <c r="F30" s="31"/>
      <c r="G30" s="31"/>
      <c r="I30" s="31"/>
      <c r="J30" s="31"/>
      <c r="L30" s="31"/>
      <c r="M30" s="31"/>
      <c r="O30" s="31"/>
      <c r="P30" s="31"/>
      <c r="R30" s="31"/>
      <c r="S30" s="45"/>
      <c r="T30" s="46"/>
      <c r="U30" s="45"/>
      <c r="V30" s="31"/>
    </row>
  </sheetData>
  <sheetProtection/>
  <mergeCells count="11">
    <mergeCell ref="T4:V4"/>
    <mergeCell ref="N4:P4"/>
    <mergeCell ref="A4:A5"/>
    <mergeCell ref="B4:D4"/>
    <mergeCell ref="E4:G4"/>
    <mergeCell ref="H4:J4"/>
    <mergeCell ref="K4:M4"/>
    <mergeCell ref="Q4:S4"/>
    <mergeCell ref="A1:M1"/>
    <mergeCell ref="A2:M2"/>
    <mergeCell ref="A3:M3"/>
  </mergeCells>
  <printOptions horizontalCentered="1" verticalCentered="1"/>
  <pageMargins left="0" right="0" top="0.5905511811023623" bottom="0" header="0" footer="0"/>
  <pageSetup horizontalDpi="600" verticalDpi="600" orientation="landscape" paperSize="9" scale="80" r:id="rId1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Жайвороновська</cp:lastModifiedBy>
  <cp:lastPrinted>2019-05-14T12:38:07Z</cp:lastPrinted>
  <dcterms:created xsi:type="dcterms:W3CDTF">2017-12-13T08:08:22Z</dcterms:created>
  <dcterms:modified xsi:type="dcterms:W3CDTF">2019-05-14T14:16:32Z</dcterms:modified>
  <cp:category/>
  <cp:version/>
  <cp:contentType/>
  <cp:contentStatus/>
</cp:coreProperties>
</file>