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<sst xmlns="http://schemas.openxmlformats.org/spreadsheetml/2006/main" count="71" uniqueCount="64">
  <si>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</si>
  <si>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</si>
  <si>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</si>
  <si>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</si>
  <si>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</si>
  <si>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</si>
  <si>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</si>
  <si>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</si>
  <si>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</si>
  <si>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</si>
  <si>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</si>
  <si>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</si>
  <si>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</si>
  <si>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</si>
  <si>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</si>
  <si>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</si>
  <si>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</si>
  <si>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</si>
  <si>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</si>
  <si>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</si>
  <si>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</si>
  <si>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</si>
  <si>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</si>
  <si>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</si>
  <si>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</si>
  <si>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</si>
  <si>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</si>
  <si>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</si>
  <si>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</si>
  <si>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</si>
  <si>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</si>
  <si>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</si>
  <si>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</si>
  <si>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</si>
  <si>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</si>
  <si>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</si>
  <si>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</si>
  <si>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</si>
  <si>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</si>
  <si>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</si>
  <si>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</si>
  <si>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</si>
  <si>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</si>
  <si>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</si>
  <si>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</si>
  <si>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</si>
  <si>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</si>
  <si>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</si>
  <si>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</si>
  <si>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</si>
  <si>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</si>
  <si>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</si>
  <si>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</si>
  <si>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</si>
  <si>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</si>
  <si>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</si>
  <si>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</si>
  <si>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</si>
  <si>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Станом на 1 листопада</t>
  </si>
  <si>
    <t>січень-жовтень                2017 р.</t>
  </si>
  <si>
    <t>січень-жовтень                2018 р.</t>
  </si>
  <si>
    <t>Інформація щодо надання послуг державною службою зайнятості учасникам АТО у  січні-жовтні 2018 року</t>
  </si>
  <si>
    <t>3868</t>
  </si>
  <si>
    <t xml:space="preserve"> + 635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</si>
</sst>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83" fontId="31" fillId="0" borderId="21" xfId="450" applyNumberFormat="1" applyFont="1" applyFill="1" applyBorder="1" applyAlignment="1">
      <alignment horizontal="center" vertical="center" wrapText="1"/>
      <protection/>
    </xf>
    <xf numFmtId="183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83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83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7" fillId="0" borderId="21" xfId="449" applyFont="1" applyBorder="1" applyAlignment="1">
      <alignment horizontal="center" vertical="center" wrapText="1"/>
      <protection/>
    </xf>
    <xf numFmtId="0" fontId="57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6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6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0" fontId="23" fillId="0" borderId="21" xfId="449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44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5" width="0" style="1" hidden="1" customWidth="1"/>
    <col min="16" max="16384" width="9.25390625" style="1" customWidth="1"/>
  </cols>
  <sheetData>
    <row r="1" spans="2:8" ht="29.25" customHeight="1">
      <c r="B1" s="6"/>
      <c r="C1" s="6"/>
      <c r="G1" s="88" t="s">
        <v>13</v>
      </c>
      <c r="H1" s="88"/>
    </row>
    <row r="2" spans="1:8" ht="25.5" customHeight="1">
      <c r="A2" s="89" t="s">
        <v>3</v>
      </c>
      <c r="B2" s="89"/>
      <c r="C2" s="89"/>
      <c r="D2" s="89"/>
      <c r="E2" s="89"/>
      <c r="F2" s="89"/>
      <c r="G2" s="89"/>
      <c r="H2" s="89"/>
    </row>
    <row r="3" spans="1:8" ht="25.5" customHeight="1">
      <c r="A3" s="89" t="s">
        <v>4</v>
      </c>
      <c r="B3" s="89"/>
      <c r="C3" s="89"/>
      <c r="D3" s="89"/>
      <c r="E3" s="89"/>
      <c r="F3" s="89"/>
      <c r="G3" s="89"/>
      <c r="H3" s="89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33</v>
      </c>
      <c r="C5" s="5" t="s">
        <v>12</v>
      </c>
      <c r="D5" s="5" t="s">
        <v>37</v>
      </c>
      <c r="E5" s="66" t="s">
        <v>41</v>
      </c>
      <c r="F5" s="51" t="s">
        <v>59</v>
      </c>
      <c r="G5" s="79" t="s">
        <v>60</v>
      </c>
      <c r="H5" s="67" t="s">
        <v>41</v>
      </c>
      <c r="K5" s="64" t="s">
        <v>11</v>
      </c>
    </row>
    <row r="6" spans="1:11" s="3" customFormat="1" ht="22.5">
      <c r="A6" s="33" t="s">
        <v>2</v>
      </c>
      <c r="B6" s="29">
        <f>K6+C7+D7+G7</f>
        <v>4791</v>
      </c>
      <c r="C6" s="29">
        <v>3049</v>
      </c>
      <c r="D6" s="29">
        <v>2150</v>
      </c>
      <c r="E6" s="34">
        <f>ROUND(D6/C6*100,1)</f>
        <v>70.5</v>
      </c>
      <c r="F6" s="55">
        <v>1973</v>
      </c>
      <c r="G6" s="29">
        <f>2!B6</f>
        <v>1191</v>
      </c>
      <c r="H6" s="35">
        <f>ROUND(G6/F6*100,1)</f>
        <v>60.4</v>
      </c>
      <c r="I6" s="36"/>
      <c r="J6" s="36"/>
      <c r="K6" s="29">
        <v>1605</v>
      </c>
    </row>
    <row r="7" spans="1:15" s="3" customFormat="1" ht="23.25">
      <c r="A7" s="37" t="s">
        <v>5</v>
      </c>
      <c r="B7" s="62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7">
        <f>F6-O7</f>
        <v>582</v>
      </c>
      <c r="G7" s="62">
        <f>2!C6</f>
        <v>684</v>
      </c>
      <c r="H7" s="35">
        <f aca="true" t="shared" si="1" ref="H7:H13">ROUND(G7/F7*100,1)</f>
        <v>117.5</v>
      </c>
      <c r="I7" s="36"/>
      <c r="J7" s="36"/>
      <c r="K7" s="30">
        <v>1593</v>
      </c>
      <c r="L7" s="81" t="s">
        <v>36</v>
      </c>
      <c r="M7" s="82"/>
      <c r="N7" s="83"/>
      <c r="O7" s="3">
        <v>1391</v>
      </c>
    </row>
    <row r="8" spans="1:14" s="3" customFormat="1" ht="23.25">
      <c r="A8" s="38" t="s">
        <v>6</v>
      </c>
      <c r="B8" s="31">
        <f>SUM(K8:N8)</f>
        <v>4616</v>
      </c>
      <c r="C8" s="31">
        <v>2941</v>
      </c>
      <c r="D8" s="31">
        <v>2033</v>
      </c>
      <c r="E8" s="34">
        <f t="shared" si="0"/>
        <v>69.1</v>
      </c>
      <c r="F8" s="56">
        <v>1877</v>
      </c>
      <c r="G8" s="72">
        <f>2!D6</f>
        <v>1079</v>
      </c>
      <c r="H8" s="35">
        <f t="shared" si="1"/>
        <v>57.5</v>
      </c>
      <c r="I8" s="36"/>
      <c r="J8" s="36"/>
      <c r="K8" s="31">
        <v>1534</v>
      </c>
      <c r="L8" s="61">
        <v>1692</v>
      </c>
      <c r="M8" s="61">
        <v>752</v>
      </c>
      <c r="N8" s="65">
        <f>G8-G17</f>
        <v>638</v>
      </c>
    </row>
    <row r="9" spans="1:11" s="4" customFormat="1" ht="68.25" customHeight="1">
      <c r="A9" s="39" t="s">
        <v>23</v>
      </c>
      <c r="B9" s="29">
        <f>K9+C9+D9+G9</f>
        <v>1308</v>
      </c>
      <c r="C9" s="29">
        <v>493</v>
      </c>
      <c r="D9" s="29">
        <v>402</v>
      </c>
      <c r="E9" s="34">
        <f t="shared" si="0"/>
        <v>81.5</v>
      </c>
      <c r="F9" s="55">
        <v>348</v>
      </c>
      <c r="G9" s="29">
        <f>2!E6</f>
        <v>252</v>
      </c>
      <c r="H9" s="35">
        <f t="shared" si="1"/>
        <v>72.4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58</v>
      </c>
      <c r="C10" s="32">
        <v>14</v>
      </c>
      <c r="D10" s="32">
        <v>9</v>
      </c>
      <c r="E10" s="34">
        <f t="shared" si="0"/>
        <v>64.3</v>
      </c>
      <c r="F10" s="55">
        <v>5</v>
      </c>
      <c r="G10" s="29">
        <v>13</v>
      </c>
      <c r="H10" s="35">
        <f t="shared" si="1"/>
        <v>260</v>
      </c>
      <c r="I10" s="40"/>
      <c r="J10" s="40"/>
      <c r="K10" s="32">
        <v>22</v>
      </c>
      <c r="L10" s="81" t="s">
        <v>35</v>
      </c>
      <c r="M10" s="82"/>
      <c r="N10" s="83"/>
    </row>
    <row r="11" spans="1:14" s="4" customFormat="1" ht="69.75" customHeight="1">
      <c r="A11" s="42" t="s">
        <v>25</v>
      </c>
      <c r="B11" s="29">
        <f>K11+C11+D11+G11</f>
        <v>15</v>
      </c>
      <c r="C11" s="29">
        <v>1</v>
      </c>
      <c r="D11" s="29">
        <v>10</v>
      </c>
      <c r="E11" s="34" t="s">
        <v>38</v>
      </c>
      <c r="F11" s="55">
        <v>8</v>
      </c>
      <c r="G11" s="29">
        <v>4</v>
      </c>
      <c r="H11" s="35">
        <f t="shared" si="1"/>
        <v>50</v>
      </c>
      <c r="I11" s="40"/>
      <c r="J11" s="40"/>
      <c r="K11" s="29">
        <v>0</v>
      </c>
      <c r="L11" s="61">
        <v>2016</v>
      </c>
      <c r="M11" s="61">
        <v>2017</v>
      </c>
      <c r="N11" s="61">
        <v>2018</v>
      </c>
    </row>
    <row r="12" spans="1:14" s="4" customFormat="1" ht="33" customHeight="1">
      <c r="A12" s="42" t="s">
        <v>7</v>
      </c>
      <c r="B12" s="29">
        <f>K12+C12+D12+G12-L12-M12-N12</f>
        <v>204</v>
      </c>
      <c r="C12" s="32">
        <v>56</v>
      </c>
      <c r="D12" s="32">
        <v>53</v>
      </c>
      <c r="E12" s="34">
        <f t="shared" si="0"/>
        <v>94.6</v>
      </c>
      <c r="F12" s="55">
        <v>51</v>
      </c>
      <c r="G12" s="29">
        <f>2!F6</f>
        <v>51</v>
      </c>
      <c r="H12" s="35">
        <f t="shared" si="1"/>
        <v>100</v>
      </c>
      <c r="I12" s="40"/>
      <c r="J12" s="40"/>
      <c r="K12" s="32">
        <v>57</v>
      </c>
      <c r="L12" s="61">
        <v>9</v>
      </c>
      <c r="M12" s="61">
        <v>2</v>
      </c>
      <c r="N12" s="61">
        <v>2</v>
      </c>
    </row>
    <row r="13" spans="1:14" s="4" customFormat="1" ht="63" customHeight="1">
      <c r="A13" s="42" t="s">
        <v>10</v>
      </c>
      <c r="B13" s="29">
        <f>K13+C13+D13+G13-M13</f>
        <v>273</v>
      </c>
      <c r="C13" s="32">
        <v>91</v>
      </c>
      <c r="D13" s="32">
        <v>95</v>
      </c>
      <c r="E13" s="34">
        <f t="shared" si="0"/>
        <v>104.4</v>
      </c>
      <c r="F13" s="55">
        <v>93</v>
      </c>
      <c r="G13" s="29">
        <f>2!G6</f>
        <v>49</v>
      </c>
      <c r="H13" s="35">
        <f t="shared" si="1"/>
        <v>52.7</v>
      </c>
      <c r="I13" s="40"/>
      <c r="J13" s="40"/>
      <c r="K13" s="32">
        <v>39</v>
      </c>
      <c r="L13" s="61"/>
      <c r="M13" s="61">
        <v>1</v>
      </c>
      <c r="N13" s="61"/>
    </row>
    <row r="14" spans="1:10" s="4" customFormat="1" ht="30.75" customHeight="1">
      <c r="A14" s="49"/>
      <c r="B14" s="49"/>
      <c r="C14" s="80" t="s">
        <v>40</v>
      </c>
      <c r="D14" s="80"/>
      <c r="E14" s="80"/>
      <c r="F14" s="80" t="s">
        <v>58</v>
      </c>
      <c r="G14" s="80"/>
      <c r="H14" s="80"/>
      <c r="I14" s="40"/>
      <c r="J14" s="40"/>
    </row>
    <row r="15" spans="1:10" s="4" customFormat="1" ht="20.25">
      <c r="A15" s="90"/>
      <c r="B15" s="91"/>
      <c r="C15" s="48" t="s">
        <v>37</v>
      </c>
      <c r="D15" s="48" t="s">
        <v>39</v>
      </c>
      <c r="E15" s="52" t="s">
        <v>34</v>
      </c>
      <c r="F15" s="63" t="s">
        <v>37</v>
      </c>
      <c r="G15" s="48" t="s">
        <v>39</v>
      </c>
      <c r="H15" s="53" t="s">
        <v>34</v>
      </c>
      <c r="I15" s="40"/>
      <c r="J15" s="40"/>
    </row>
    <row r="16" spans="1:10" ht="20.25">
      <c r="A16" s="84" t="s">
        <v>8</v>
      </c>
      <c r="B16" s="85"/>
      <c r="C16" s="46">
        <v>1391</v>
      </c>
      <c r="D16" s="46">
        <v>507</v>
      </c>
      <c r="E16" s="54">
        <f>ROUND(D16/C16*100,1)</f>
        <v>36.4</v>
      </c>
      <c r="F16" s="59">
        <v>659</v>
      </c>
      <c r="G16" s="46">
        <f>2!H6</f>
        <v>495</v>
      </c>
      <c r="H16" s="43">
        <f>ROUND(G16/F16*100,1)</f>
        <v>75.1</v>
      </c>
      <c r="I16" s="44"/>
      <c r="J16" s="44"/>
    </row>
    <row r="17" spans="1:10" ht="20.25">
      <c r="A17" s="84" t="s">
        <v>9</v>
      </c>
      <c r="B17" s="85"/>
      <c r="C17" s="46">
        <v>1281</v>
      </c>
      <c r="D17" s="46">
        <v>423</v>
      </c>
      <c r="E17" s="54">
        <f>ROUND(D17/C17*100,1)</f>
        <v>33</v>
      </c>
      <c r="F17" s="59">
        <v>578</v>
      </c>
      <c r="G17" s="46">
        <f>2!I6</f>
        <v>441</v>
      </c>
      <c r="H17" s="43">
        <f>ROUND(G17/F17*100,1)</f>
        <v>76.3</v>
      </c>
      <c r="I17" s="44"/>
      <c r="J17" s="44"/>
    </row>
    <row r="18" spans="1:10" ht="20.25">
      <c r="A18" s="86" t="s">
        <v>14</v>
      </c>
      <c r="B18" s="87"/>
      <c r="C18" s="47">
        <v>2868</v>
      </c>
      <c r="D18" s="46">
        <v>3885</v>
      </c>
      <c r="E18" s="58" t="s">
        <v>31</v>
      </c>
      <c r="F18" s="60" t="s">
        <v>62</v>
      </c>
      <c r="G18" s="46">
        <f>2!J6</f>
        <v>4503</v>
      </c>
      <c r="H18" s="73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H21" s="44"/>
      <c r="I21" s="44"/>
      <c r="J21" s="44"/>
    </row>
  </sheetData>
  <sheetProtection/>
  <mergeCells count="11">
    <mergeCell ref="G1:H1"/>
    <mergeCell ref="A2:H2"/>
    <mergeCell ref="A3:H3"/>
    <mergeCell ref="A15:B15"/>
    <mergeCell ref="C14:E14"/>
    <mergeCell ref="F14:H14"/>
    <mergeCell ref="L10:N10"/>
    <mergeCell ref="L7:N7"/>
    <mergeCell ref="A16:B16"/>
    <mergeCell ref="A17:B17"/>
    <mergeCell ref="A18:B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s="10" customFormat="1" ht="27" customHeight="1">
      <c r="B3" s="16"/>
      <c r="C3" s="16"/>
      <c r="D3" s="16"/>
      <c r="E3" s="11"/>
      <c r="G3" s="17"/>
      <c r="H3" s="16"/>
      <c r="J3" s="78" t="s">
        <v>32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76" customFormat="1" ht="18" customHeight="1">
      <c r="A5" s="74" t="s">
        <v>18</v>
      </c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</row>
    <row r="6" spans="1:13" s="21" customFormat="1" ht="45.75" customHeight="1">
      <c r="A6" s="26" t="s">
        <v>0</v>
      </c>
      <c r="B6" s="27">
        <f aca="true" t="shared" si="0" ref="B6:I6">SUM(B7:B27)</f>
        <v>1191</v>
      </c>
      <c r="C6" s="27">
        <f t="shared" si="0"/>
        <v>684</v>
      </c>
      <c r="D6" s="27">
        <f t="shared" si="0"/>
        <v>1079</v>
      </c>
      <c r="E6" s="27">
        <f t="shared" si="0"/>
        <v>252</v>
      </c>
      <c r="F6" s="27">
        <f t="shared" si="0"/>
        <v>51</v>
      </c>
      <c r="G6" s="27">
        <f t="shared" si="0"/>
        <v>49</v>
      </c>
      <c r="H6" s="27">
        <f t="shared" si="0"/>
        <v>495</v>
      </c>
      <c r="I6" s="27">
        <f t="shared" si="0"/>
        <v>441</v>
      </c>
      <c r="J6" s="50">
        <v>4503</v>
      </c>
      <c r="M6" s="21">
        <f>SUM(M7:M27)</f>
        <v>507</v>
      </c>
    </row>
    <row r="7" spans="1:13" s="20" customFormat="1" ht="35.25" customHeight="1">
      <c r="A7" s="28" t="s">
        <v>42</v>
      </c>
      <c r="B7" s="68">
        <v>70</v>
      </c>
      <c r="C7" s="71">
        <f>B7-M7</f>
        <v>46</v>
      </c>
      <c r="D7" s="68">
        <v>63</v>
      </c>
      <c r="E7" s="69">
        <v>12</v>
      </c>
      <c r="F7" s="70">
        <v>3</v>
      </c>
      <c r="G7" s="77">
        <v>3</v>
      </c>
      <c r="H7" s="70">
        <v>33</v>
      </c>
      <c r="I7" s="68">
        <v>30</v>
      </c>
      <c r="J7" s="68">
        <v>4294</v>
      </c>
      <c r="M7" s="20">
        <v>24</v>
      </c>
    </row>
    <row r="8" spans="1:13" s="20" customFormat="1" ht="35.25" customHeight="1">
      <c r="A8" s="28" t="s">
        <v>43</v>
      </c>
      <c r="B8" s="68">
        <v>28</v>
      </c>
      <c r="C8" s="71">
        <f aca="true" t="shared" si="1" ref="C8:C27">B8-M8</f>
        <v>14</v>
      </c>
      <c r="D8" s="68">
        <v>27</v>
      </c>
      <c r="E8" s="69">
        <v>7</v>
      </c>
      <c r="F8" s="70">
        <v>1</v>
      </c>
      <c r="G8" s="77">
        <v>2</v>
      </c>
      <c r="H8" s="70">
        <v>7</v>
      </c>
      <c r="I8" s="68">
        <v>7</v>
      </c>
      <c r="J8" s="68">
        <v>3307</v>
      </c>
      <c r="M8" s="20">
        <v>14</v>
      </c>
    </row>
    <row r="9" spans="1:13" s="20" customFormat="1" ht="35.25" customHeight="1">
      <c r="A9" s="28" t="s">
        <v>26</v>
      </c>
      <c r="B9" s="68">
        <v>11</v>
      </c>
      <c r="C9" s="71">
        <f t="shared" si="1"/>
        <v>6</v>
      </c>
      <c r="D9" s="68">
        <v>9</v>
      </c>
      <c r="E9" s="69">
        <v>2</v>
      </c>
      <c r="F9" s="70">
        <v>0</v>
      </c>
      <c r="G9" s="77">
        <v>0</v>
      </c>
      <c r="H9" s="70">
        <v>7</v>
      </c>
      <c r="I9" s="68">
        <v>6</v>
      </c>
      <c r="J9" s="68">
        <v>2867</v>
      </c>
      <c r="M9" s="20">
        <v>5</v>
      </c>
    </row>
    <row r="10" spans="1:13" s="20" customFormat="1" ht="35.25" customHeight="1">
      <c r="A10" s="28" t="s">
        <v>44</v>
      </c>
      <c r="B10" s="68">
        <v>25</v>
      </c>
      <c r="C10" s="71">
        <f t="shared" si="1"/>
        <v>14</v>
      </c>
      <c r="D10" s="68">
        <v>21</v>
      </c>
      <c r="E10" s="69">
        <v>3</v>
      </c>
      <c r="F10" s="70">
        <v>4</v>
      </c>
      <c r="G10" s="77">
        <v>1</v>
      </c>
      <c r="H10" s="70">
        <v>15</v>
      </c>
      <c r="I10" s="68">
        <v>12</v>
      </c>
      <c r="J10" s="68">
        <v>4017</v>
      </c>
      <c r="M10" s="20">
        <v>11</v>
      </c>
    </row>
    <row r="11" spans="1:13" s="20" customFormat="1" ht="35.25" customHeight="1">
      <c r="A11" s="28" t="s">
        <v>45</v>
      </c>
      <c r="B11" s="68">
        <v>25</v>
      </c>
      <c r="C11" s="71">
        <f t="shared" si="1"/>
        <v>19</v>
      </c>
      <c r="D11" s="68">
        <v>22</v>
      </c>
      <c r="E11" s="69">
        <v>1</v>
      </c>
      <c r="F11" s="70">
        <v>1</v>
      </c>
      <c r="G11" s="77">
        <v>0</v>
      </c>
      <c r="H11" s="70">
        <v>16</v>
      </c>
      <c r="I11" s="68">
        <v>16</v>
      </c>
      <c r="J11" s="68">
        <v>4482</v>
      </c>
      <c r="M11" s="20">
        <v>6</v>
      </c>
    </row>
    <row r="12" spans="1:13" s="20" customFormat="1" ht="35.25" customHeight="1">
      <c r="A12" s="28" t="s">
        <v>46</v>
      </c>
      <c r="B12" s="68">
        <v>40</v>
      </c>
      <c r="C12" s="71">
        <f t="shared" si="1"/>
        <v>23</v>
      </c>
      <c r="D12" s="68">
        <v>33</v>
      </c>
      <c r="E12" s="69">
        <v>8</v>
      </c>
      <c r="F12" s="70">
        <v>2</v>
      </c>
      <c r="G12" s="77">
        <v>0</v>
      </c>
      <c r="H12" s="70">
        <v>19</v>
      </c>
      <c r="I12" s="68">
        <v>14</v>
      </c>
      <c r="J12" s="68">
        <v>3542</v>
      </c>
      <c r="M12" s="20">
        <v>17</v>
      </c>
    </row>
    <row r="13" spans="1:13" s="20" customFormat="1" ht="35.25" customHeight="1">
      <c r="A13" s="28" t="s">
        <v>47</v>
      </c>
      <c r="B13" s="68">
        <v>29</v>
      </c>
      <c r="C13" s="71">
        <f t="shared" si="1"/>
        <v>17</v>
      </c>
      <c r="D13" s="68">
        <v>24</v>
      </c>
      <c r="E13" s="69">
        <v>8</v>
      </c>
      <c r="F13" s="70">
        <v>3</v>
      </c>
      <c r="G13" s="77">
        <v>1</v>
      </c>
      <c r="H13" s="70">
        <v>9</v>
      </c>
      <c r="I13" s="68">
        <v>8</v>
      </c>
      <c r="J13" s="68">
        <v>3444</v>
      </c>
      <c r="M13" s="20">
        <v>12</v>
      </c>
    </row>
    <row r="14" spans="1:13" s="20" customFormat="1" ht="35.25" customHeight="1">
      <c r="A14" s="28" t="s">
        <v>27</v>
      </c>
      <c r="B14" s="68">
        <v>101</v>
      </c>
      <c r="C14" s="71">
        <f t="shared" si="1"/>
        <v>55</v>
      </c>
      <c r="D14" s="68">
        <v>85</v>
      </c>
      <c r="E14" s="69">
        <v>21</v>
      </c>
      <c r="F14" s="70">
        <v>0</v>
      </c>
      <c r="G14" s="77">
        <v>0</v>
      </c>
      <c r="H14" s="70">
        <v>35</v>
      </c>
      <c r="I14" s="68">
        <v>33</v>
      </c>
      <c r="J14" s="68">
        <v>3981</v>
      </c>
      <c r="M14" s="20">
        <v>46</v>
      </c>
    </row>
    <row r="15" spans="1:13" s="20" customFormat="1" ht="35.25" customHeight="1">
      <c r="A15" s="28" t="s">
        <v>48</v>
      </c>
      <c r="B15" s="68">
        <v>16</v>
      </c>
      <c r="C15" s="71">
        <f t="shared" si="1"/>
        <v>8</v>
      </c>
      <c r="D15" s="68">
        <v>16</v>
      </c>
      <c r="E15" s="69">
        <v>5</v>
      </c>
      <c r="F15" s="70">
        <v>2</v>
      </c>
      <c r="G15" s="77">
        <v>2</v>
      </c>
      <c r="H15" s="70">
        <v>4</v>
      </c>
      <c r="I15" s="68">
        <v>3</v>
      </c>
      <c r="J15" s="68">
        <v>5671</v>
      </c>
      <c r="M15" s="20">
        <v>8</v>
      </c>
    </row>
    <row r="16" spans="1:13" s="20" customFormat="1" ht="35.25" customHeight="1">
      <c r="A16" s="28" t="s">
        <v>49</v>
      </c>
      <c r="B16" s="68">
        <v>18</v>
      </c>
      <c r="C16" s="71">
        <f t="shared" si="1"/>
        <v>9</v>
      </c>
      <c r="D16" s="68">
        <v>18</v>
      </c>
      <c r="E16" s="69">
        <v>3</v>
      </c>
      <c r="F16" s="70">
        <v>0</v>
      </c>
      <c r="G16" s="77">
        <v>0</v>
      </c>
      <c r="H16" s="70">
        <v>9</v>
      </c>
      <c r="I16" s="68">
        <v>8</v>
      </c>
      <c r="J16" s="68">
        <v>3050</v>
      </c>
      <c r="M16" s="20">
        <v>9</v>
      </c>
    </row>
    <row r="17" spans="1:13" s="20" customFormat="1" ht="35.25" customHeight="1">
      <c r="A17" s="28" t="s">
        <v>50</v>
      </c>
      <c r="B17" s="68">
        <v>29</v>
      </c>
      <c r="C17" s="71">
        <f t="shared" si="1"/>
        <v>19</v>
      </c>
      <c r="D17" s="68">
        <v>27</v>
      </c>
      <c r="E17" s="69">
        <v>7</v>
      </c>
      <c r="F17" s="70">
        <v>2</v>
      </c>
      <c r="G17" s="77">
        <v>1</v>
      </c>
      <c r="H17" s="70">
        <v>12</v>
      </c>
      <c r="I17" s="68">
        <v>10</v>
      </c>
      <c r="J17" s="68">
        <v>3765</v>
      </c>
      <c r="M17" s="20">
        <v>10</v>
      </c>
    </row>
    <row r="18" spans="1:13" s="20" customFormat="1" ht="35.25" customHeight="1">
      <c r="A18" s="28" t="s">
        <v>51</v>
      </c>
      <c r="B18" s="68">
        <v>24</v>
      </c>
      <c r="C18" s="71">
        <f t="shared" si="1"/>
        <v>11</v>
      </c>
      <c r="D18" s="68">
        <v>23</v>
      </c>
      <c r="E18" s="69">
        <v>6</v>
      </c>
      <c r="F18" s="70">
        <v>2</v>
      </c>
      <c r="G18" s="77">
        <v>0</v>
      </c>
      <c r="H18" s="70">
        <v>8</v>
      </c>
      <c r="I18" s="68">
        <v>8</v>
      </c>
      <c r="J18" s="68">
        <v>4711</v>
      </c>
      <c r="M18" s="20">
        <v>13</v>
      </c>
    </row>
    <row r="19" spans="1:13" s="20" customFormat="1" ht="35.25" customHeight="1">
      <c r="A19" s="28" t="s">
        <v>52</v>
      </c>
      <c r="B19" s="68">
        <v>29</v>
      </c>
      <c r="C19" s="71">
        <f t="shared" si="1"/>
        <v>15</v>
      </c>
      <c r="D19" s="68">
        <v>23</v>
      </c>
      <c r="E19" s="69">
        <v>3</v>
      </c>
      <c r="F19" s="70">
        <v>2</v>
      </c>
      <c r="G19" s="77">
        <v>2</v>
      </c>
      <c r="H19" s="70">
        <v>13</v>
      </c>
      <c r="I19" s="68">
        <v>9</v>
      </c>
      <c r="J19" s="68">
        <v>4147</v>
      </c>
      <c r="M19" s="20">
        <v>14</v>
      </c>
    </row>
    <row r="20" spans="1:13" s="20" customFormat="1" ht="35.25" customHeight="1">
      <c r="A20" s="28" t="s">
        <v>53</v>
      </c>
      <c r="B20" s="68">
        <v>23</v>
      </c>
      <c r="C20" s="71">
        <f t="shared" si="1"/>
        <v>8</v>
      </c>
      <c r="D20" s="68">
        <v>18</v>
      </c>
      <c r="E20" s="69">
        <v>2</v>
      </c>
      <c r="F20" s="70">
        <v>0</v>
      </c>
      <c r="G20" s="77">
        <v>0</v>
      </c>
      <c r="H20" s="70">
        <v>9</v>
      </c>
      <c r="I20" s="68">
        <v>7</v>
      </c>
      <c r="J20" s="68">
        <v>4339</v>
      </c>
      <c r="M20" s="20">
        <v>15</v>
      </c>
    </row>
    <row r="21" spans="1:13" s="20" customFormat="1" ht="35.25" customHeight="1">
      <c r="A21" s="28" t="s">
        <v>54</v>
      </c>
      <c r="B21" s="68">
        <v>42</v>
      </c>
      <c r="C21" s="71">
        <f t="shared" si="1"/>
        <v>23</v>
      </c>
      <c r="D21" s="68">
        <v>35</v>
      </c>
      <c r="E21" s="69">
        <v>8</v>
      </c>
      <c r="F21" s="70">
        <v>0</v>
      </c>
      <c r="G21" s="77">
        <v>1</v>
      </c>
      <c r="H21" s="70">
        <v>18</v>
      </c>
      <c r="I21" s="68">
        <v>15</v>
      </c>
      <c r="J21" s="68">
        <v>4626</v>
      </c>
      <c r="M21" s="20">
        <v>19</v>
      </c>
    </row>
    <row r="22" spans="1:13" s="20" customFormat="1" ht="35.25" customHeight="1">
      <c r="A22" s="28" t="s">
        <v>55</v>
      </c>
      <c r="B22" s="68">
        <v>32</v>
      </c>
      <c r="C22" s="71">
        <f t="shared" si="1"/>
        <v>21</v>
      </c>
      <c r="D22" s="68">
        <v>31</v>
      </c>
      <c r="E22" s="69">
        <v>5</v>
      </c>
      <c r="F22" s="70">
        <v>0</v>
      </c>
      <c r="G22" s="77">
        <v>1</v>
      </c>
      <c r="H22" s="70">
        <v>15</v>
      </c>
      <c r="I22" s="68">
        <v>14</v>
      </c>
      <c r="J22" s="68">
        <v>5256</v>
      </c>
      <c r="M22" s="20">
        <v>11</v>
      </c>
    </row>
    <row r="23" spans="1:13" s="20" customFormat="1" ht="35.25" customHeight="1">
      <c r="A23" s="28" t="s">
        <v>28</v>
      </c>
      <c r="B23" s="68">
        <v>154</v>
      </c>
      <c r="C23" s="71">
        <f t="shared" si="1"/>
        <v>76</v>
      </c>
      <c r="D23" s="68">
        <v>142</v>
      </c>
      <c r="E23" s="69">
        <v>24</v>
      </c>
      <c r="F23" s="70">
        <v>5</v>
      </c>
      <c r="G23" s="77">
        <v>12</v>
      </c>
      <c r="H23" s="70">
        <v>57</v>
      </c>
      <c r="I23" s="68">
        <v>53</v>
      </c>
      <c r="J23" s="68">
        <v>4186</v>
      </c>
      <c r="M23" s="20">
        <v>78</v>
      </c>
    </row>
    <row r="24" spans="1:13" s="20" customFormat="1" ht="35.25" customHeight="1">
      <c r="A24" s="28" t="s">
        <v>29</v>
      </c>
      <c r="B24" s="68">
        <v>210</v>
      </c>
      <c r="C24" s="71">
        <f t="shared" si="1"/>
        <v>142</v>
      </c>
      <c r="D24" s="68">
        <v>196</v>
      </c>
      <c r="E24" s="69">
        <v>66</v>
      </c>
      <c r="F24" s="70">
        <v>15</v>
      </c>
      <c r="G24" s="77">
        <v>10</v>
      </c>
      <c r="H24" s="70">
        <v>90</v>
      </c>
      <c r="I24" s="68">
        <v>82</v>
      </c>
      <c r="J24" s="68">
        <v>5046</v>
      </c>
      <c r="M24" s="20">
        <v>68</v>
      </c>
    </row>
    <row r="25" spans="1:13" s="20" customFormat="1" ht="35.25" customHeight="1">
      <c r="A25" s="28" t="s">
        <v>30</v>
      </c>
      <c r="B25" s="68">
        <v>111</v>
      </c>
      <c r="C25" s="71">
        <f t="shared" si="1"/>
        <v>63</v>
      </c>
      <c r="D25" s="68">
        <v>101</v>
      </c>
      <c r="E25" s="69">
        <v>22</v>
      </c>
      <c r="F25" s="70">
        <v>3</v>
      </c>
      <c r="G25" s="77">
        <v>1</v>
      </c>
      <c r="H25" s="70">
        <v>48</v>
      </c>
      <c r="I25" s="68">
        <v>40</v>
      </c>
      <c r="J25" s="68">
        <v>4644</v>
      </c>
      <c r="M25" s="20">
        <v>48</v>
      </c>
    </row>
    <row r="26" spans="1:13" s="20" customFormat="1" ht="35.25" customHeight="1">
      <c r="A26" s="28" t="s">
        <v>56</v>
      </c>
      <c r="B26" s="68">
        <v>41</v>
      </c>
      <c r="C26" s="71">
        <f t="shared" si="1"/>
        <v>17</v>
      </c>
      <c r="D26" s="68">
        <v>36</v>
      </c>
      <c r="E26" s="69">
        <v>8</v>
      </c>
      <c r="F26" s="70">
        <v>1</v>
      </c>
      <c r="G26" s="77">
        <v>1</v>
      </c>
      <c r="H26" s="70">
        <v>14</v>
      </c>
      <c r="I26" s="68">
        <v>12</v>
      </c>
      <c r="J26" s="68">
        <v>5829</v>
      </c>
      <c r="M26" s="20">
        <v>24</v>
      </c>
    </row>
    <row r="27" spans="1:13" s="20" customFormat="1" ht="35.25" customHeight="1">
      <c r="A27" s="28" t="s">
        <v>57</v>
      </c>
      <c r="B27" s="68">
        <v>133</v>
      </c>
      <c r="C27" s="71">
        <f t="shared" si="1"/>
        <v>78</v>
      </c>
      <c r="D27" s="68">
        <v>129</v>
      </c>
      <c r="E27" s="69">
        <v>31</v>
      </c>
      <c r="F27" s="70">
        <v>5</v>
      </c>
      <c r="G27" s="77">
        <v>11</v>
      </c>
      <c r="H27" s="70">
        <v>57</v>
      </c>
      <c r="I27" s="68">
        <v>54</v>
      </c>
      <c r="J27" s="68">
        <v>4992</v>
      </c>
      <c r="M27" s="20">
        <v>55</v>
      </c>
    </row>
    <row r="28" spans="8:13" ht="20.25">
      <c r="H28" s="15"/>
      <c r="M28" s="2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  <ignoredErrors>
    <ignoredError sqref="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2018-09-19T07:38:03Z</cp:lastPrinted>
  <dcterms:created xsi:type="dcterms:W3CDTF">2015-02-25T13:00:12Z</dcterms:created>
  <dcterms:modified xsi:type="dcterms:W3CDTF">2018-11-07T13:44:43Z</dcterms:modified>
  <cp:category/>
  <cp:version/>
  <cp:contentType/>
  <cp:contentStatus/>
</cp:coreProperties>
</file>