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<sst xmlns="http://schemas.openxmlformats.org/spreadsheetml/2006/main" count="75" uniqueCount="52">
  <si>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</si>
  <si>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</si>
  <si>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</si>
  <si>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</si>
  <si>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</si>
  <si>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</si>
  <si>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</si>
  <si>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</si>
  <si>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</si>
  <si>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</si>
  <si>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</si>
  <si>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</si>
  <si>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</si>
  <si>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</si>
  <si>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</si>
  <si>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</si>
  <si>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</si>
  <si>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</si>
  <si>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</si>
  <si>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</si>
  <si>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</si>
  <si>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Брусилівська районна філія</t>
  </si>
  <si>
    <t>Лугинський РЦЗ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</si>
  <si>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</si>
  <si>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</si>
  <si>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</si>
  <si>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</si>
  <si>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Нов-Волинський МЦЗ</t>
  </si>
  <si>
    <t>Житомирська область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</si>
  <si>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</si>
  <si>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</si>
  <si>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</si>
  <si>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</si>
  <si>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</si>
  <si>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</si>
  <si>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</si>
  <si>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</si>
  <si>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</si>
  <si>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</si>
  <si>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</si>
  <si>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</si>
  <si>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</si>
  <si>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</si>
  <si>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</si>
  <si>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</si>
  <si>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</si>
  <si>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</si>
  <si>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</si>
  <si>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</si>
  <si>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</si>
  <si>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у січні-червні 2018 року</t>
  </si>
  <si>
    <t>станом на 1 липня 2018 року: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</si>
</sst>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  <numFmt numFmtId="196" formatCode="0.0000000"/>
    <numFmt numFmtId="197" formatCode="0.00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188" fontId="21" fillId="0" borderId="10" xfId="56" applyNumberFormat="1" applyFont="1" applyFill="1" applyBorder="1" applyAlignment="1">
      <alignment horizontal="center" vertical="center" wrapText="1"/>
      <protection/>
    </xf>
    <xf numFmtId="188" fontId="21" fillId="0" borderId="10" xfId="53" applyNumberFormat="1" applyFont="1" applyFill="1" applyBorder="1" applyAlignment="1">
      <alignment horizontal="center" vertical="center" wrapText="1"/>
      <protection/>
    </xf>
    <xf numFmtId="188" fontId="21" fillId="0" borderId="10" xfId="53" applyNumberFormat="1" applyFont="1" applyFill="1" applyBorder="1" applyAlignment="1">
      <alignment horizontal="center" vertical="center"/>
      <protection/>
    </xf>
    <xf numFmtId="3" fontId="67" fillId="0" borderId="0" xfId="56" applyNumberFormat="1" applyFont="1" applyFill="1">
      <alignment/>
      <protection/>
    </xf>
    <xf numFmtId="0" fontId="67" fillId="0" borderId="0" xfId="56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6" fillId="0" borderId="0" xfId="59" applyFont="1" applyFill="1" applyBorder="1" applyAlignment="1">
      <alignment horizontal="center" vertical="top"/>
      <protection/>
    </xf>
    <xf numFmtId="0" fontId="25" fillId="0" borderId="0" xfId="59" applyFont="1" applyFill="1" applyAlignment="1">
      <alignment vertical="top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26" fillId="0" borderId="0" xfId="59" applyFont="1" applyFill="1" applyAlignment="1">
      <alignment horizontal="center" vertical="center" wrapText="1"/>
      <protection/>
    </xf>
    <xf numFmtId="0" fontId="9" fillId="0" borderId="0" xfId="59" applyFont="1" applyFill="1">
      <alignment/>
      <protection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0" fontId="9" fillId="0" borderId="0" xfId="57" applyFont="1" applyFill="1">
      <alignment/>
      <protection/>
    </xf>
    <xf numFmtId="3" fontId="18" fillId="0" borderId="10" xfId="58" applyNumberFormat="1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 applyProtection="1">
      <alignment horizontal="center" vertical="center"/>
      <protection/>
    </xf>
    <xf numFmtId="3" fontId="18" fillId="0" borderId="10" xfId="56" applyNumberFormat="1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56" applyFont="1" applyFill="1">
      <alignment/>
      <protection/>
    </xf>
    <xf numFmtId="0" fontId="14" fillId="0" borderId="0" xfId="58" applyFont="1" applyFill="1" applyAlignment="1">
      <alignment vertical="center" wrapText="1"/>
      <protection/>
    </xf>
    <xf numFmtId="0" fontId="20" fillId="0" borderId="0" xfId="58" applyFont="1" applyFill="1" applyAlignment="1">
      <alignment vertical="center" wrapText="1"/>
      <protection/>
    </xf>
    <xf numFmtId="0" fontId="18" fillId="0" borderId="10" xfId="58" applyFont="1" applyFill="1" applyBorder="1" applyAlignment="1">
      <alignment vertical="center" wrapText="1"/>
      <protection/>
    </xf>
    <xf numFmtId="0" fontId="18" fillId="0" borderId="10" xfId="56" applyFont="1" applyFill="1" applyBorder="1" applyAlignment="1">
      <alignment horizontal="left" vertical="center" wrapText="1"/>
      <protection/>
    </xf>
    <xf numFmtId="3" fontId="14" fillId="0" borderId="0" xfId="58" applyNumberFormat="1" applyFont="1" applyFill="1" applyAlignment="1">
      <alignment vertical="center" wrapText="1"/>
      <protection/>
    </xf>
    <xf numFmtId="0" fontId="18" fillId="0" borderId="10" xfId="53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/>
      <protection locked="0"/>
    </xf>
    <xf numFmtId="3" fontId="12" fillId="33" borderId="10" xfId="54" applyNumberFormat="1" applyFont="1" applyFill="1" applyBorder="1" applyAlignment="1" applyProtection="1">
      <alignment horizontal="center"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3" fontId="12" fillId="0" borderId="10" xfId="59" applyNumberFormat="1" applyFont="1" applyFill="1" applyBorder="1" applyAlignment="1">
      <alignment horizontal="center" vertical="center"/>
      <protection/>
    </xf>
    <xf numFmtId="3" fontId="11" fillId="0" borderId="10" xfId="55" applyNumberFormat="1" applyFont="1" applyFill="1" applyBorder="1" applyAlignment="1" applyProtection="1">
      <alignment horizontal="center" vertical="center"/>
      <protection locked="0"/>
    </xf>
    <xf numFmtId="193" fontId="13" fillId="33" borderId="10" xfId="54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0" fontId="31" fillId="0" borderId="0" xfId="59" applyFont="1" applyFill="1">
      <alignment/>
      <protection/>
    </xf>
    <xf numFmtId="0" fontId="32" fillId="0" borderId="0" xfId="59" applyFont="1" applyFill="1">
      <alignment/>
      <protection/>
    </xf>
    <xf numFmtId="0" fontId="4" fillId="0" borderId="0" xfId="59" applyFont="1" applyFill="1" applyAlignment="1">
      <alignment vertical="center" wrapText="1"/>
      <protection/>
    </xf>
    <xf numFmtId="0" fontId="7" fillId="0" borderId="0" xfId="57" applyFont="1" applyFill="1">
      <alignment/>
      <protection/>
    </xf>
    <xf numFmtId="0" fontId="32" fillId="0" borderId="0" xfId="59" applyFont="1" applyFill="1" applyAlignment="1">
      <alignment vertical="top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horizontal="center" vertical="center"/>
      <protection/>
    </xf>
    <xf numFmtId="3" fontId="11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>
      <alignment/>
      <protection/>
    </xf>
    <xf numFmtId="0" fontId="30" fillId="0" borderId="0" xfId="59" applyFont="1" applyFill="1" applyAlignment="1">
      <alignment vertical="center" wrapText="1"/>
      <protection/>
    </xf>
    <xf numFmtId="193" fontId="13" fillId="33" borderId="10" xfId="59" applyNumberFormat="1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/>
      <protection locked="0"/>
    </xf>
    <xf numFmtId="3" fontId="12" fillId="33" borderId="10" xfId="59" applyNumberFormat="1" applyFont="1" applyFill="1" applyBorder="1" applyAlignment="1">
      <alignment horizontal="center" vertical="center"/>
      <protection/>
    </xf>
    <xf numFmtId="0" fontId="9" fillId="33" borderId="0" xfId="59" applyFont="1" applyFill="1">
      <alignment/>
      <protection/>
    </xf>
    <xf numFmtId="0" fontId="28" fillId="33" borderId="10" xfId="59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193" fontId="13" fillId="33" borderId="10" xfId="57" applyNumberFormat="1" applyFont="1" applyFill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25" fillId="33" borderId="0" xfId="59" applyFont="1" applyFill="1">
      <alignment/>
      <protection/>
    </xf>
    <xf numFmtId="0" fontId="6" fillId="33" borderId="0" xfId="59" applyFont="1" applyFill="1" applyBorder="1" applyAlignment="1">
      <alignment horizontal="center" vertical="top"/>
      <protection/>
    </xf>
    <xf numFmtId="0" fontId="7" fillId="33" borderId="10" xfId="59" applyFont="1" applyFill="1" applyBorder="1" applyAlignment="1">
      <alignment horizontal="center" vertical="center" wrapText="1"/>
      <protection/>
    </xf>
    <xf numFmtId="0" fontId="30" fillId="33" borderId="10" xfId="59" applyFont="1" applyFill="1" applyBorder="1" applyAlignment="1">
      <alignment horizontal="center" vertical="center" wrapText="1"/>
      <protection/>
    </xf>
    <xf numFmtId="188" fontId="10" fillId="33" borderId="10" xfId="59" applyNumberFormat="1" applyFont="1" applyFill="1" applyBorder="1" applyAlignment="1">
      <alignment horizontal="center" vertical="center"/>
      <protection/>
    </xf>
    <xf numFmtId="0" fontId="31" fillId="33" borderId="0" xfId="59" applyFont="1" applyFill="1">
      <alignment/>
      <protection/>
    </xf>
    <xf numFmtId="0" fontId="32" fillId="33" borderId="0" xfId="59" applyFont="1" applyFill="1">
      <alignment/>
      <protection/>
    </xf>
    <xf numFmtId="188" fontId="33" fillId="33" borderId="10" xfId="59" applyNumberFormat="1" applyFont="1" applyFill="1" applyBorder="1" applyAlignment="1">
      <alignment horizontal="center" vertical="center"/>
      <protection/>
    </xf>
    <xf numFmtId="188" fontId="29" fillId="33" borderId="10" xfId="54" applyNumberFormat="1" applyFont="1" applyFill="1" applyBorder="1" applyAlignment="1" applyProtection="1">
      <alignment horizontal="center" vertical="center"/>
      <protection/>
    </xf>
    <xf numFmtId="188" fontId="13" fillId="33" borderId="10" xfId="54" applyNumberFormat="1" applyFont="1" applyFill="1" applyBorder="1" applyAlignment="1" applyProtection="1">
      <alignment horizontal="center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0" fontId="19" fillId="0" borderId="12" xfId="56" applyFont="1" applyFill="1" applyBorder="1" applyAlignment="1">
      <alignment horizontal="center" vertical="center" wrapText="1"/>
      <protection/>
    </xf>
    <xf numFmtId="0" fontId="18" fillId="0" borderId="13" xfId="58" applyFont="1" applyFill="1" applyBorder="1" applyAlignment="1">
      <alignment horizontal="center"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5" xfId="58" applyFont="1" applyFill="1" applyBorder="1" applyAlignment="1">
      <alignment horizontal="center" vertical="center" wrapText="1"/>
      <protection/>
    </xf>
    <xf numFmtId="0" fontId="15" fillId="0" borderId="0" xfId="56" applyFont="1" applyFill="1" applyAlignment="1">
      <alignment horizontal="right" vertical="top"/>
      <protection/>
    </xf>
    <xf numFmtId="0" fontId="16" fillId="0" borderId="0" xfId="56" applyFont="1" applyFill="1" applyAlignment="1">
      <alignment horizontal="center" vertical="top" wrapText="1"/>
      <protection/>
    </xf>
    <xf numFmtId="0" fontId="16" fillId="0" borderId="0" xfId="58" applyFont="1" applyFill="1" applyAlignment="1">
      <alignment horizontal="center" vertical="top" wrapText="1"/>
      <protection/>
    </xf>
    <xf numFmtId="0" fontId="17" fillId="0" borderId="0" xfId="58" applyFont="1" applyFill="1" applyAlignment="1">
      <alignment horizontal="center" vertical="top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1" fontId="27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7" fillId="0" borderId="16" xfId="55" applyNumberFormat="1" applyFont="1" applyFill="1" applyBorder="1" applyAlignment="1" applyProtection="1">
      <alignment horizontal="center" vertical="center" wrapText="1"/>
      <protection/>
    </xf>
    <xf numFmtId="1" fontId="27" fillId="0" borderId="17" xfId="55" applyNumberFormat="1" applyFont="1" applyFill="1" applyBorder="1" applyAlignment="1" applyProtection="1">
      <alignment horizontal="center" vertical="center" wrapText="1"/>
      <protection/>
    </xf>
    <xf numFmtId="1" fontId="27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4" fillId="0" borderId="0" xfId="59" applyFont="1" applyFill="1" applyAlignment="1">
      <alignment horizont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7"/>
  <sheetViews>
    <sheetView tabSelected="1" view="pageBreakPreview" zoomScale="90" zoomScaleNormal="90" zoomScaleSheetLayoutView="90" zoomScalePageLayoutView="0" workbookViewId="0" topLeftCell="A1">
      <selection activeCell="A5" sqref="A5:A6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6" customWidth="1"/>
    <col min="4" max="4" width="13.00390625" style="6" customWidth="1"/>
    <col min="5" max="5" width="17.140625" style="6" customWidth="1"/>
    <col min="6" max="6" width="12.7109375" style="24" customWidth="1"/>
    <col min="7" max="16384" width="8.00390625" style="24" customWidth="1"/>
  </cols>
  <sheetData>
    <row r="1" spans="3:6" ht="8.25" customHeight="1">
      <c r="C1" s="74"/>
      <c r="D1" s="74"/>
      <c r="E1" s="74"/>
      <c r="F1" s="74"/>
    </row>
    <row r="2" spans="1:6" ht="27" customHeight="1">
      <c r="A2" s="75" t="s">
        <v>0</v>
      </c>
      <c r="B2" s="75"/>
      <c r="C2" s="75"/>
      <c r="D2" s="75"/>
      <c r="E2" s="75"/>
      <c r="F2" s="75"/>
    </row>
    <row r="3" spans="1:6" ht="28.5" customHeight="1">
      <c r="A3" s="76" t="s">
        <v>50</v>
      </c>
      <c r="B3" s="76"/>
      <c r="C3" s="76"/>
      <c r="D3" s="76"/>
      <c r="E3" s="76"/>
      <c r="F3" s="76"/>
    </row>
    <row r="4" spans="1:6" s="25" customFormat="1" ht="33.75" customHeight="1">
      <c r="A4" s="77" t="s">
        <v>1</v>
      </c>
      <c r="B4" s="77"/>
      <c r="C4" s="77"/>
      <c r="D4" s="77"/>
      <c r="E4" s="77"/>
      <c r="F4" s="77"/>
    </row>
    <row r="5" spans="1:6" s="25" customFormat="1" ht="42.75" customHeight="1">
      <c r="A5" s="78" t="s">
        <v>2</v>
      </c>
      <c r="B5" s="79" t="s">
        <v>3</v>
      </c>
      <c r="C5" s="68" t="s">
        <v>4</v>
      </c>
      <c r="D5" s="69" t="s">
        <v>5</v>
      </c>
      <c r="E5" s="68" t="s">
        <v>6</v>
      </c>
      <c r="F5" s="69" t="s">
        <v>7</v>
      </c>
    </row>
    <row r="6" spans="1:6" s="25" customFormat="1" ht="37.5" customHeight="1">
      <c r="A6" s="78"/>
      <c r="B6" s="80"/>
      <c r="C6" s="68" t="s">
        <v>4</v>
      </c>
      <c r="D6" s="70"/>
      <c r="E6" s="68" t="s">
        <v>6</v>
      </c>
      <c r="F6" s="70"/>
    </row>
    <row r="7" spans="1:6" s="26" customFormat="1" ht="18.75" customHeight="1">
      <c r="A7" s="1" t="s">
        <v>8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s="25" customFormat="1" ht="43.5" customHeight="1">
      <c r="A8" s="27" t="s">
        <v>33</v>
      </c>
      <c r="B8" s="20">
        <f>2!B8</f>
        <v>27041</v>
      </c>
      <c r="C8" s="22">
        <f aca="true" t="shared" si="0" ref="C8:C15">B8-E8</f>
        <v>13373</v>
      </c>
      <c r="D8" s="2">
        <f>100-F8</f>
        <v>49.4545320069524</v>
      </c>
      <c r="E8" s="22">
        <v>13668</v>
      </c>
      <c r="F8" s="2">
        <f>2!D8</f>
        <v>50.5454679930476</v>
      </c>
    </row>
    <row r="9" spans="1:6" s="25" customFormat="1" ht="61.5" customHeight="1">
      <c r="A9" s="28" t="s">
        <v>29</v>
      </c>
      <c r="B9" s="20">
        <f>2!E8</f>
        <v>16497</v>
      </c>
      <c r="C9" s="22">
        <f t="shared" si="0"/>
        <v>10509</v>
      </c>
      <c r="D9" s="2">
        <f>100-F9</f>
        <v>63.702491362065835</v>
      </c>
      <c r="E9" s="22">
        <v>5988</v>
      </c>
      <c r="F9" s="2">
        <f>2!G8</f>
        <v>36.297508637934165</v>
      </c>
    </row>
    <row r="10" spans="1:8" s="25" customFormat="1" ht="45" customHeight="1">
      <c r="A10" s="27" t="s">
        <v>30</v>
      </c>
      <c r="B10" s="20">
        <f>2!H8</f>
        <v>2103</v>
      </c>
      <c r="C10" s="22">
        <f t="shared" si="0"/>
        <v>860</v>
      </c>
      <c r="D10" s="2">
        <f>100-F10</f>
        <v>40.89396100808369</v>
      </c>
      <c r="E10" s="22">
        <v>1243</v>
      </c>
      <c r="F10" s="2">
        <f>2!J8</f>
        <v>59.10603899191631</v>
      </c>
      <c r="H10" s="29"/>
    </row>
    <row r="11" spans="1:6" s="25" customFormat="1" ht="63" customHeight="1">
      <c r="A11" s="27" t="s">
        <v>31</v>
      </c>
      <c r="B11" s="20">
        <f>2!K8</f>
        <v>1839</v>
      </c>
      <c r="C11" s="22">
        <f t="shared" si="0"/>
        <v>538</v>
      </c>
      <c r="D11" s="2">
        <f>100-F11</f>
        <v>29.255029907558466</v>
      </c>
      <c r="E11" s="22">
        <v>1301</v>
      </c>
      <c r="F11" s="2">
        <f>2!M8</f>
        <v>70.74497009244153</v>
      </c>
    </row>
    <row r="12" spans="1:6" s="25" customFormat="1" ht="67.5" customHeight="1">
      <c r="A12" s="27" t="s">
        <v>32</v>
      </c>
      <c r="B12" s="20">
        <f>2!N8</f>
        <v>26866</v>
      </c>
      <c r="C12" s="22">
        <f t="shared" si="0"/>
        <v>13272</v>
      </c>
      <c r="D12" s="2">
        <f>100-F12</f>
        <v>49.43050696047049</v>
      </c>
      <c r="E12" s="22">
        <v>13594</v>
      </c>
      <c r="F12" s="2">
        <f>2!P8</f>
        <v>50.56949303952951</v>
      </c>
    </row>
    <row r="13" spans="1:6" s="25" customFormat="1" ht="27" customHeight="1">
      <c r="A13" s="27"/>
      <c r="B13" s="71" t="s">
        <v>51</v>
      </c>
      <c r="C13" s="72"/>
      <c r="D13" s="72"/>
      <c r="E13" s="72"/>
      <c r="F13" s="73"/>
    </row>
    <row r="14" spans="1:6" s="25" customFormat="1" ht="51.75" customHeight="1">
      <c r="A14" s="30" t="s">
        <v>9</v>
      </c>
      <c r="B14" s="21">
        <f>2!Q8</f>
        <v>14518</v>
      </c>
      <c r="C14" s="23">
        <f t="shared" si="0"/>
        <v>7019</v>
      </c>
      <c r="D14" s="3">
        <f>100-F14</f>
        <v>48.34687973550076</v>
      </c>
      <c r="E14" s="23">
        <v>7499</v>
      </c>
      <c r="F14" s="4">
        <f>2!S8</f>
        <v>51.65312026449924</v>
      </c>
    </row>
    <row r="15" spans="1:6" s="25" customFormat="1" ht="39.75" customHeight="1">
      <c r="A15" s="30" t="s">
        <v>34</v>
      </c>
      <c r="B15" s="20">
        <f>2!T8</f>
        <v>11322</v>
      </c>
      <c r="C15" s="23">
        <f t="shared" si="0"/>
        <v>5455</v>
      </c>
      <c r="D15" s="3">
        <f>100-F15</f>
        <v>48.18053347465112</v>
      </c>
      <c r="E15" s="23">
        <v>5867</v>
      </c>
      <c r="F15" s="4">
        <f>2!V8</f>
        <v>51.81946652534888</v>
      </c>
    </row>
    <row r="16" spans="1:6" s="25" customFormat="1" ht="15.75" customHeight="1">
      <c r="A16" s="24"/>
      <c r="B16" s="24"/>
      <c r="C16" s="5"/>
      <c r="D16" s="5"/>
      <c r="E16" s="5"/>
      <c r="F16" s="24"/>
    </row>
    <row r="17" ht="15" customHeight="1">
      <c r="E17" s="5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4"/>
  <sheetViews>
    <sheetView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30.7109375" style="17" customWidth="1"/>
    <col min="2" max="2" width="10.8515625" style="17" customWidth="1"/>
    <col min="3" max="3" width="11.140625" style="64" customWidth="1"/>
    <col min="4" max="4" width="13.28125" style="64" customWidth="1"/>
    <col min="5" max="5" width="10.00390625" style="17" customWidth="1"/>
    <col min="6" max="6" width="11.140625" style="40" customWidth="1"/>
    <col min="7" max="7" width="12.140625" style="40" customWidth="1"/>
    <col min="8" max="8" width="9.28125" style="17" customWidth="1"/>
    <col min="9" max="10" width="11.57421875" style="40" customWidth="1"/>
    <col min="11" max="11" width="9.140625" style="17" customWidth="1"/>
    <col min="12" max="12" width="10.140625" style="40" customWidth="1"/>
    <col min="13" max="13" width="11.421875" style="40" customWidth="1"/>
    <col min="14" max="14" width="10.57421875" style="17" customWidth="1"/>
    <col min="15" max="15" width="9.140625" style="40" customWidth="1"/>
    <col min="16" max="16" width="10.00390625" style="40" customWidth="1"/>
    <col min="17" max="17" width="10.28125" style="17" customWidth="1"/>
    <col min="18" max="18" width="13.8515625" style="40" customWidth="1"/>
    <col min="19" max="19" width="15.28125" style="40" customWidth="1"/>
    <col min="20" max="20" width="9.8515625" style="17" customWidth="1"/>
    <col min="21" max="21" width="15.57421875" style="40" customWidth="1"/>
    <col min="22" max="22" width="16.140625" style="40" customWidth="1"/>
    <col min="23" max="16384" width="9.140625" style="17" customWidth="1"/>
  </cols>
  <sheetData>
    <row r="1" spans="2:22" s="7" customFormat="1" ht="25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1"/>
      <c r="Q1" s="8"/>
      <c r="R1" s="41"/>
      <c r="S1" s="41"/>
      <c r="T1" s="8"/>
      <c r="U1" s="41"/>
      <c r="V1" s="41"/>
    </row>
    <row r="2" spans="2:22" s="7" customFormat="1" ht="23.25" customHeight="1">
      <c r="B2" s="87" t="s">
        <v>50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1"/>
      <c r="Q2" s="8"/>
      <c r="R2" s="41"/>
      <c r="S2" s="41"/>
      <c r="T2" s="8"/>
      <c r="U2" s="41"/>
      <c r="V2" s="41"/>
    </row>
    <row r="3" spans="2:22" s="7" customFormat="1" ht="18.75" customHeight="1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"/>
      <c r="Q3" s="9"/>
      <c r="R3" s="9"/>
      <c r="S3" s="9"/>
      <c r="T3" s="9"/>
      <c r="U3" s="9"/>
      <c r="V3" s="9"/>
    </row>
    <row r="4" spans="1:22" s="11" customFormat="1" ht="9" customHeight="1">
      <c r="A4" s="10"/>
      <c r="B4" s="10"/>
      <c r="C4" s="59"/>
      <c r="D4" s="5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3"/>
    </row>
    <row r="5" spans="1:22" s="12" customFormat="1" ht="70.5" customHeight="1">
      <c r="A5" s="90"/>
      <c r="B5" s="89" t="s">
        <v>10</v>
      </c>
      <c r="C5" s="89"/>
      <c r="D5" s="89"/>
      <c r="E5" s="89" t="s">
        <v>19</v>
      </c>
      <c r="F5" s="89"/>
      <c r="G5" s="89"/>
      <c r="H5" s="89" t="s">
        <v>11</v>
      </c>
      <c r="I5" s="89"/>
      <c r="J5" s="89"/>
      <c r="K5" s="89" t="s">
        <v>12</v>
      </c>
      <c r="L5" s="89"/>
      <c r="M5" s="89"/>
      <c r="N5" s="89" t="s">
        <v>13</v>
      </c>
      <c r="O5" s="89"/>
      <c r="P5" s="89"/>
      <c r="Q5" s="81" t="s">
        <v>14</v>
      </c>
      <c r="R5" s="82"/>
      <c r="S5" s="83"/>
      <c r="T5" s="84" t="s">
        <v>15</v>
      </c>
      <c r="U5" s="85"/>
      <c r="V5" s="86"/>
    </row>
    <row r="6" spans="1:22" s="15" customFormat="1" ht="63" customHeight="1">
      <c r="A6" s="90"/>
      <c r="B6" s="13" t="s">
        <v>3</v>
      </c>
      <c r="C6" s="60" t="s">
        <v>16</v>
      </c>
      <c r="D6" s="60" t="s">
        <v>17</v>
      </c>
      <c r="E6" s="13" t="s">
        <v>3</v>
      </c>
      <c r="F6" s="60" t="s">
        <v>16</v>
      </c>
      <c r="G6" s="60" t="s">
        <v>17</v>
      </c>
      <c r="H6" s="14" t="s">
        <v>3</v>
      </c>
      <c r="I6" s="60" t="s">
        <v>16</v>
      </c>
      <c r="J6" s="60" t="s">
        <v>17</v>
      </c>
      <c r="K6" s="14" t="s">
        <v>3</v>
      </c>
      <c r="L6" s="60" t="s">
        <v>16</v>
      </c>
      <c r="M6" s="60" t="s">
        <v>17</v>
      </c>
      <c r="N6" s="13" t="s">
        <v>3</v>
      </c>
      <c r="O6" s="60" t="s">
        <v>16</v>
      </c>
      <c r="P6" s="60" t="s">
        <v>17</v>
      </c>
      <c r="Q6" s="13" t="s">
        <v>3</v>
      </c>
      <c r="R6" s="60" t="s">
        <v>16</v>
      </c>
      <c r="S6" s="60" t="s">
        <v>17</v>
      </c>
      <c r="T6" s="13" t="s">
        <v>3</v>
      </c>
      <c r="U6" s="60" t="s">
        <v>16</v>
      </c>
      <c r="V6" s="60" t="s">
        <v>17</v>
      </c>
    </row>
    <row r="7" spans="1:22" s="48" customFormat="1" ht="18" customHeight="1">
      <c r="A7" s="38" t="s">
        <v>18</v>
      </c>
      <c r="B7" s="38">
        <v>1</v>
      </c>
      <c r="C7" s="61">
        <v>2</v>
      </c>
      <c r="D7" s="61">
        <v>3</v>
      </c>
      <c r="E7" s="38">
        <v>4</v>
      </c>
      <c r="F7" s="61">
        <v>5</v>
      </c>
      <c r="G7" s="61">
        <v>6</v>
      </c>
      <c r="H7" s="38">
        <v>7</v>
      </c>
      <c r="I7" s="61">
        <v>8</v>
      </c>
      <c r="J7" s="61">
        <v>9</v>
      </c>
      <c r="K7" s="38">
        <v>10</v>
      </c>
      <c r="L7" s="61">
        <v>11</v>
      </c>
      <c r="M7" s="61">
        <v>12</v>
      </c>
      <c r="N7" s="38">
        <v>13</v>
      </c>
      <c r="O7" s="61">
        <v>14</v>
      </c>
      <c r="P7" s="61">
        <v>15</v>
      </c>
      <c r="Q7" s="38">
        <v>16</v>
      </c>
      <c r="R7" s="61">
        <v>17</v>
      </c>
      <c r="S7" s="61">
        <v>18</v>
      </c>
      <c r="T7" s="38">
        <v>19</v>
      </c>
      <c r="U7" s="61">
        <v>20</v>
      </c>
      <c r="V7" s="61">
        <v>21</v>
      </c>
    </row>
    <row r="8" spans="1:22" s="47" customFormat="1" ht="23.25" customHeight="1">
      <c r="A8" s="44" t="s">
        <v>28</v>
      </c>
      <c r="B8" s="36">
        <f>SUM(B9:B30)</f>
        <v>27041</v>
      </c>
      <c r="C8" s="62">
        <f>100-D8</f>
        <v>49.4545320069524</v>
      </c>
      <c r="D8" s="62">
        <v>50.5454679930476</v>
      </c>
      <c r="E8" s="45">
        <f>SUM(E9:E30)</f>
        <v>16497</v>
      </c>
      <c r="F8" s="62">
        <f>100-G8</f>
        <v>63.702491362065835</v>
      </c>
      <c r="G8" s="62">
        <v>36.297508637934165</v>
      </c>
      <c r="H8" s="45">
        <f>SUM(H9:H30)</f>
        <v>2103</v>
      </c>
      <c r="I8" s="62">
        <f>100-J8</f>
        <v>40.89396100808369</v>
      </c>
      <c r="J8" s="62">
        <v>59.10603899191631</v>
      </c>
      <c r="K8" s="45">
        <f>SUM(K9:K30)</f>
        <v>1839</v>
      </c>
      <c r="L8" s="62">
        <f>100-M8</f>
        <v>29.255029907558466</v>
      </c>
      <c r="M8" s="62">
        <v>70.74497009244153</v>
      </c>
      <c r="N8" s="45">
        <f>SUM(N9:N30)</f>
        <v>26866</v>
      </c>
      <c r="O8" s="62">
        <f>100-P8</f>
        <v>49.43050696047049</v>
      </c>
      <c r="P8" s="62">
        <v>50.56949303952951</v>
      </c>
      <c r="Q8" s="46">
        <f>SUM(Q9:Q30)</f>
        <v>14518</v>
      </c>
      <c r="R8" s="66">
        <f>100-S8</f>
        <v>48.34687973550076</v>
      </c>
      <c r="S8" s="66">
        <v>51.65312026449924</v>
      </c>
      <c r="T8" s="46">
        <f>SUM(T9:T30)</f>
        <v>11322</v>
      </c>
      <c r="U8" s="66">
        <f>100-V8</f>
        <v>48.18053347465112</v>
      </c>
      <c r="V8" s="66">
        <v>51.81946652534888</v>
      </c>
    </row>
    <row r="9" spans="1:22" s="16" customFormat="1" ht="19.5" customHeight="1">
      <c r="A9" s="31" t="s">
        <v>35</v>
      </c>
      <c r="B9" s="34">
        <v>1292</v>
      </c>
      <c r="C9" s="65">
        <f aca="true" t="shared" si="0" ref="C9:C30">100-D9</f>
        <v>26.238390092879257</v>
      </c>
      <c r="D9" s="49">
        <v>73.76160990712074</v>
      </c>
      <c r="E9" s="34">
        <v>469</v>
      </c>
      <c r="F9" s="65">
        <f aca="true" t="shared" si="1" ref="F9:F30">100-G9</f>
        <v>35.18123667377398</v>
      </c>
      <c r="G9" s="49">
        <v>64.81876332622602</v>
      </c>
      <c r="H9" s="34">
        <v>95</v>
      </c>
      <c r="I9" s="65">
        <f aca="true" t="shared" si="2" ref="I9:I30">100-J9</f>
        <v>24.210526315789465</v>
      </c>
      <c r="J9" s="49">
        <v>75.78947368421053</v>
      </c>
      <c r="K9" s="55">
        <v>222</v>
      </c>
      <c r="L9" s="65">
        <f aca="true" t="shared" si="3" ref="L9:L30">100-M9</f>
        <v>14.41441441441441</v>
      </c>
      <c r="M9" s="49">
        <v>85.58558558558559</v>
      </c>
      <c r="N9" s="55">
        <v>1286</v>
      </c>
      <c r="O9" s="65">
        <f aca="true" t="shared" si="4" ref="O9:O30">100-P9</f>
        <v>26.127527216174187</v>
      </c>
      <c r="P9" s="49">
        <v>73.87247278382581</v>
      </c>
      <c r="Q9" s="34">
        <v>756</v>
      </c>
      <c r="R9" s="67">
        <f aca="true" t="shared" si="5" ref="R9:R30">100-S9</f>
        <v>25.793650793650784</v>
      </c>
      <c r="S9" s="49">
        <v>74.20634920634922</v>
      </c>
      <c r="T9" s="34">
        <v>557</v>
      </c>
      <c r="U9" s="67">
        <f aca="true" t="shared" si="6" ref="U9:U30">100-V9</f>
        <v>27.827648114901265</v>
      </c>
      <c r="V9" s="49">
        <v>72.17235188509873</v>
      </c>
    </row>
    <row r="10" spans="1:22" s="16" customFormat="1" ht="19.5" customHeight="1">
      <c r="A10" s="31" t="s">
        <v>36</v>
      </c>
      <c r="B10" s="32">
        <v>853</v>
      </c>
      <c r="C10" s="65">
        <f t="shared" si="0"/>
        <v>62.25087924970691</v>
      </c>
      <c r="D10" s="49">
        <v>37.74912075029309</v>
      </c>
      <c r="E10" s="35">
        <v>487</v>
      </c>
      <c r="F10" s="65">
        <f t="shared" si="1"/>
        <v>67.3511293634497</v>
      </c>
      <c r="G10" s="49">
        <v>32.648870636550306</v>
      </c>
      <c r="H10" s="35">
        <v>63</v>
      </c>
      <c r="I10" s="65">
        <f t="shared" si="2"/>
        <v>71.42857142857143</v>
      </c>
      <c r="J10" s="49">
        <v>28.57142857142857</v>
      </c>
      <c r="K10" s="52">
        <v>25</v>
      </c>
      <c r="L10" s="65">
        <f t="shared" si="3"/>
        <v>56</v>
      </c>
      <c r="M10" s="49">
        <v>44</v>
      </c>
      <c r="N10" s="52">
        <v>853</v>
      </c>
      <c r="O10" s="65">
        <f t="shared" si="4"/>
        <v>62.25087924970691</v>
      </c>
      <c r="P10" s="49">
        <v>37.74912075029309</v>
      </c>
      <c r="Q10" s="33">
        <v>486</v>
      </c>
      <c r="R10" s="67">
        <f t="shared" si="5"/>
        <v>61.31687242798354</v>
      </c>
      <c r="S10" s="37">
        <v>38.68312757201646</v>
      </c>
      <c r="T10" s="33">
        <v>389</v>
      </c>
      <c r="U10" s="67">
        <f t="shared" si="6"/>
        <v>57.326478149100254</v>
      </c>
      <c r="V10" s="37">
        <v>42.673521850899746</v>
      </c>
    </row>
    <row r="11" spans="1:22" s="16" customFormat="1" ht="19.5" customHeight="1">
      <c r="A11" s="31" t="s">
        <v>21</v>
      </c>
      <c r="B11" s="32">
        <v>511</v>
      </c>
      <c r="C11" s="65">
        <f t="shared" si="0"/>
        <v>43.444227005870836</v>
      </c>
      <c r="D11" s="49">
        <v>56.555772994129164</v>
      </c>
      <c r="E11" s="35">
        <v>213</v>
      </c>
      <c r="F11" s="65">
        <f t="shared" si="1"/>
        <v>39.43661971830986</v>
      </c>
      <c r="G11" s="49">
        <v>60.56338028169014</v>
      </c>
      <c r="H11" s="35">
        <v>52</v>
      </c>
      <c r="I11" s="65">
        <f t="shared" si="2"/>
        <v>42.307692307692314</v>
      </c>
      <c r="J11" s="49">
        <v>57.692307692307686</v>
      </c>
      <c r="K11" s="52">
        <v>42</v>
      </c>
      <c r="L11" s="65">
        <f t="shared" si="3"/>
        <v>35.71428571428571</v>
      </c>
      <c r="M11" s="65">
        <v>64.28571428571429</v>
      </c>
      <c r="N11" s="52">
        <v>511</v>
      </c>
      <c r="O11" s="65">
        <f t="shared" si="4"/>
        <v>43.444227005870836</v>
      </c>
      <c r="P11" s="49">
        <v>56.555772994129164</v>
      </c>
      <c r="Q11" s="33">
        <v>317</v>
      </c>
      <c r="R11" s="67">
        <f t="shared" si="5"/>
        <v>45.110410094637224</v>
      </c>
      <c r="S11" s="37">
        <v>54.889589905362776</v>
      </c>
      <c r="T11" s="33">
        <v>221</v>
      </c>
      <c r="U11" s="67">
        <f t="shared" si="6"/>
        <v>43.89140271493213</v>
      </c>
      <c r="V11" s="37">
        <v>56.10859728506787</v>
      </c>
    </row>
    <row r="12" spans="1:22" s="16" customFormat="1" ht="19.5" customHeight="1">
      <c r="A12" s="31" t="s">
        <v>37</v>
      </c>
      <c r="B12" s="32">
        <v>2477</v>
      </c>
      <c r="C12" s="65">
        <f t="shared" si="0"/>
        <v>49.01090028259992</v>
      </c>
      <c r="D12" s="49">
        <v>50.98909971740008</v>
      </c>
      <c r="E12" s="35">
        <v>562</v>
      </c>
      <c r="F12" s="65">
        <f t="shared" si="1"/>
        <v>50.71174377224199</v>
      </c>
      <c r="G12" s="49">
        <v>49.28825622775801</v>
      </c>
      <c r="H12" s="35">
        <v>45</v>
      </c>
      <c r="I12" s="65">
        <f t="shared" si="2"/>
        <v>64.44444444444444</v>
      </c>
      <c r="J12" s="49">
        <v>35.55555555555556</v>
      </c>
      <c r="K12" s="52">
        <v>138</v>
      </c>
      <c r="L12" s="65">
        <f t="shared" si="3"/>
        <v>34.78260869565217</v>
      </c>
      <c r="M12" s="49">
        <v>65.21739130434783</v>
      </c>
      <c r="N12" s="52">
        <v>2461</v>
      </c>
      <c r="O12" s="65">
        <f t="shared" si="4"/>
        <v>48.84193417310036</v>
      </c>
      <c r="P12" s="49">
        <v>51.15806582689964</v>
      </c>
      <c r="Q12" s="33">
        <v>1413</v>
      </c>
      <c r="R12" s="67">
        <f t="shared" si="5"/>
        <v>48.05378627034678</v>
      </c>
      <c r="S12" s="37">
        <v>51.94621372965322</v>
      </c>
      <c r="T12" s="33">
        <v>882</v>
      </c>
      <c r="U12" s="67">
        <f t="shared" si="6"/>
        <v>49.54648526077098</v>
      </c>
      <c r="V12" s="37">
        <v>50.45351473922902</v>
      </c>
    </row>
    <row r="13" spans="1:22" s="16" customFormat="1" ht="19.5" customHeight="1">
      <c r="A13" s="31" t="s">
        <v>38</v>
      </c>
      <c r="B13" s="32">
        <v>1021</v>
      </c>
      <c r="C13" s="65">
        <f t="shared" si="0"/>
        <v>29.77473065621939</v>
      </c>
      <c r="D13" s="49">
        <v>70.22526934378061</v>
      </c>
      <c r="E13" s="35">
        <v>202</v>
      </c>
      <c r="F13" s="65">
        <f t="shared" si="1"/>
        <v>40.099009900990104</v>
      </c>
      <c r="G13" s="49">
        <v>59.900990099009896</v>
      </c>
      <c r="H13" s="35">
        <v>56</v>
      </c>
      <c r="I13" s="65">
        <f t="shared" si="2"/>
        <v>19.64285714285714</v>
      </c>
      <c r="J13" s="49">
        <v>80.35714285714286</v>
      </c>
      <c r="K13" s="52">
        <v>18</v>
      </c>
      <c r="L13" s="65">
        <f t="shared" si="3"/>
        <v>5.555555555555557</v>
      </c>
      <c r="M13" s="49">
        <v>94.44444444444444</v>
      </c>
      <c r="N13" s="52">
        <v>1013</v>
      </c>
      <c r="O13" s="65">
        <f t="shared" si="4"/>
        <v>30.009871668311945</v>
      </c>
      <c r="P13" s="49">
        <v>69.99012833168806</v>
      </c>
      <c r="Q13" s="33">
        <v>626</v>
      </c>
      <c r="R13" s="67">
        <f t="shared" si="5"/>
        <v>26.357827476038338</v>
      </c>
      <c r="S13" s="37">
        <v>73.64217252396166</v>
      </c>
      <c r="T13" s="33">
        <v>485</v>
      </c>
      <c r="U13" s="67">
        <f t="shared" si="6"/>
        <v>25.773195876288653</v>
      </c>
      <c r="V13" s="37">
        <v>74.22680412371135</v>
      </c>
    </row>
    <row r="14" spans="1:22" s="16" customFormat="1" ht="20.25" customHeight="1">
      <c r="A14" s="31" t="s">
        <v>39</v>
      </c>
      <c r="B14" s="32">
        <v>706</v>
      </c>
      <c r="C14" s="65">
        <f t="shared" si="0"/>
        <v>73.37110481586403</v>
      </c>
      <c r="D14" s="49">
        <v>26.628895184135974</v>
      </c>
      <c r="E14" s="35">
        <v>365</v>
      </c>
      <c r="F14" s="65">
        <f t="shared" si="1"/>
        <v>65.75342465753425</v>
      </c>
      <c r="G14" s="49">
        <v>34.24657534246575</v>
      </c>
      <c r="H14" s="35">
        <v>28</v>
      </c>
      <c r="I14" s="65">
        <f t="shared" si="2"/>
        <v>71.42857142857143</v>
      </c>
      <c r="J14" s="49">
        <v>28.57142857142857</v>
      </c>
      <c r="K14" s="52">
        <v>6</v>
      </c>
      <c r="L14" s="65">
        <f t="shared" si="3"/>
        <v>50</v>
      </c>
      <c r="M14" s="65">
        <v>50</v>
      </c>
      <c r="N14" s="52">
        <v>695</v>
      </c>
      <c r="O14" s="65">
        <f t="shared" si="4"/>
        <v>73.38129496402877</v>
      </c>
      <c r="P14" s="49">
        <v>26.618705035971225</v>
      </c>
      <c r="Q14" s="33">
        <v>414</v>
      </c>
      <c r="R14" s="67">
        <f t="shared" si="5"/>
        <v>73.91304347826087</v>
      </c>
      <c r="S14" s="37">
        <v>26.08695652173913</v>
      </c>
      <c r="T14" s="33">
        <v>316</v>
      </c>
      <c r="U14" s="67">
        <f t="shared" si="6"/>
        <v>72.78481012658227</v>
      </c>
      <c r="V14" s="37">
        <v>27.21518987341772</v>
      </c>
    </row>
    <row r="15" spans="1:22" s="16" customFormat="1" ht="19.5" customHeight="1">
      <c r="A15" s="31" t="s">
        <v>22</v>
      </c>
      <c r="B15" s="32">
        <v>689</v>
      </c>
      <c r="C15" s="65">
        <f t="shared" si="0"/>
        <v>37.445573294629895</v>
      </c>
      <c r="D15" s="49">
        <v>62.554426705370105</v>
      </c>
      <c r="E15" s="35">
        <v>226</v>
      </c>
      <c r="F15" s="65">
        <f t="shared" si="1"/>
        <v>41.150442477876105</v>
      </c>
      <c r="G15" s="49">
        <v>58.849557522123895</v>
      </c>
      <c r="H15" s="35">
        <v>23</v>
      </c>
      <c r="I15" s="65">
        <f t="shared" si="2"/>
        <v>47.82608695652174</v>
      </c>
      <c r="J15" s="49">
        <v>52.17391304347826</v>
      </c>
      <c r="K15" s="52">
        <v>83</v>
      </c>
      <c r="L15" s="65">
        <f t="shared" si="3"/>
        <v>33.73493975903614</v>
      </c>
      <c r="M15" s="49">
        <v>66.26506024096386</v>
      </c>
      <c r="N15" s="52">
        <v>689</v>
      </c>
      <c r="O15" s="65">
        <f t="shared" si="4"/>
        <v>37.445573294629895</v>
      </c>
      <c r="P15" s="49">
        <v>62.554426705370105</v>
      </c>
      <c r="Q15" s="33">
        <v>461</v>
      </c>
      <c r="R15" s="67">
        <f t="shared" si="5"/>
        <v>36.8763557483731</v>
      </c>
      <c r="S15" s="37">
        <v>63.1236442516269</v>
      </c>
      <c r="T15" s="33">
        <v>356</v>
      </c>
      <c r="U15" s="67">
        <f t="shared" si="6"/>
        <v>33.98876404494382</v>
      </c>
      <c r="V15" s="37">
        <v>66.01123595505618</v>
      </c>
    </row>
    <row r="16" spans="1:22" s="16" customFormat="1" ht="19.5" customHeight="1">
      <c r="A16" s="31" t="s">
        <v>40</v>
      </c>
      <c r="B16" s="32">
        <v>1049</v>
      </c>
      <c r="C16" s="65">
        <f t="shared" si="0"/>
        <v>7.721639656816009</v>
      </c>
      <c r="D16" s="49">
        <v>92.27836034318399</v>
      </c>
      <c r="E16" s="35">
        <v>697</v>
      </c>
      <c r="F16" s="65">
        <f t="shared" si="1"/>
        <v>13.486370157819223</v>
      </c>
      <c r="G16" s="49">
        <v>86.51362984218078</v>
      </c>
      <c r="H16" s="35">
        <v>126</v>
      </c>
      <c r="I16" s="65">
        <f t="shared" si="2"/>
        <v>6.349206349206355</v>
      </c>
      <c r="J16" s="49">
        <v>93.65079365079364</v>
      </c>
      <c r="K16" s="52">
        <v>137</v>
      </c>
      <c r="L16" s="65">
        <f t="shared" si="3"/>
        <v>2.189781021897801</v>
      </c>
      <c r="M16" s="49">
        <v>97.8102189781022</v>
      </c>
      <c r="N16" s="52">
        <v>1049</v>
      </c>
      <c r="O16" s="65">
        <f t="shared" si="4"/>
        <v>7.721639656816009</v>
      </c>
      <c r="P16" s="49">
        <v>92.27836034318399</v>
      </c>
      <c r="Q16" s="33">
        <v>389</v>
      </c>
      <c r="R16" s="67">
        <f t="shared" si="5"/>
        <v>5.398457583547554</v>
      </c>
      <c r="S16" s="37">
        <v>94.60154241645245</v>
      </c>
      <c r="T16" s="33">
        <v>337</v>
      </c>
      <c r="U16" s="67">
        <f t="shared" si="6"/>
        <v>5.044510385756666</v>
      </c>
      <c r="V16" s="37">
        <v>94.95548961424333</v>
      </c>
    </row>
    <row r="17" spans="1:22" s="16" customFormat="1" ht="19.5" customHeight="1">
      <c r="A17" s="31" t="s">
        <v>23</v>
      </c>
      <c r="B17" s="32">
        <v>2390</v>
      </c>
      <c r="C17" s="65">
        <f t="shared" si="0"/>
        <v>32.92887029288703</v>
      </c>
      <c r="D17" s="49">
        <v>67.07112970711297</v>
      </c>
      <c r="E17" s="35">
        <v>447</v>
      </c>
      <c r="F17" s="65">
        <f t="shared" si="1"/>
        <v>36.241610738255034</v>
      </c>
      <c r="G17" s="49">
        <v>63.758389261744966</v>
      </c>
      <c r="H17" s="35">
        <v>75</v>
      </c>
      <c r="I17" s="65">
        <f t="shared" si="2"/>
        <v>29.33333333333333</v>
      </c>
      <c r="J17" s="49">
        <v>70.66666666666667</v>
      </c>
      <c r="K17" s="52">
        <v>74</v>
      </c>
      <c r="L17" s="65">
        <f t="shared" si="3"/>
        <v>28.378378378378372</v>
      </c>
      <c r="M17" s="49">
        <v>71.62162162162163</v>
      </c>
      <c r="N17" s="52">
        <v>2339</v>
      </c>
      <c r="O17" s="65">
        <f t="shared" si="4"/>
        <v>32.87729799059427</v>
      </c>
      <c r="P17" s="49">
        <v>67.12270200940573</v>
      </c>
      <c r="Q17" s="33">
        <v>1410</v>
      </c>
      <c r="R17" s="67">
        <f t="shared" si="5"/>
        <v>30.99290780141844</v>
      </c>
      <c r="S17" s="37">
        <v>69.00709219858156</v>
      </c>
      <c r="T17" s="33">
        <v>962</v>
      </c>
      <c r="U17" s="67">
        <f t="shared" si="6"/>
        <v>30.561330561330564</v>
      </c>
      <c r="V17" s="37">
        <v>69.43866943866944</v>
      </c>
    </row>
    <row r="18" spans="1:22" s="16" customFormat="1" ht="19.5" customHeight="1">
      <c r="A18" s="31" t="s">
        <v>41</v>
      </c>
      <c r="B18" s="32">
        <v>1146</v>
      </c>
      <c r="C18" s="65">
        <f t="shared" si="0"/>
        <v>24.3455497382199</v>
      </c>
      <c r="D18" s="49">
        <v>75.6544502617801</v>
      </c>
      <c r="E18" s="35">
        <v>548</v>
      </c>
      <c r="F18" s="65">
        <f t="shared" si="1"/>
        <v>26.459854014598534</v>
      </c>
      <c r="G18" s="49">
        <v>73.54014598540147</v>
      </c>
      <c r="H18" s="35">
        <v>131</v>
      </c>
      <c r="I18" s="65">
        <f t="shared" si="2"/>
        <v>21.37404580152672</v>
      </c>
      <c r="J18" s="49">
        <v>78.62595419847328</v>
      </c>
      <c r="K18" s="52">
        <v>70</v>
      </c>
      <c r="L18" s="65">
        <f t="shared" si="3"/>
        <v>21.42857142857143</v>
      </c>
      <c r="M18" s="49">
        <v>78.57142857142857</v>
      </c>
      <c r="N18" s="52">
        <v>1146</v>
      </c>
      <c r="O18" s="65">
        <f t="shared" si="4"/>
        <v>24.3455497382199</v>
      </c>
      <c r="P18" s="49">
        <v>75.6544502617801</v>
      </c>
      <c r="Q18" s="33">
        <v>521</v>
      </c>
      <c r="R18" s="67">
        <f t="shared" si="5"/>
        <v>26.295585412667947</v>
      </c>
      <c r="S18" s="37">
        <v>73.70441458733205</v>
      </c>
      <c r="T18" s="33">
        <v>429</v>
      </c>
      <c r="U18" s="67">
        <f t="shared" si="6"/>
        <v>26.573426573426573</v>
      </c>
      <c r="V18" s="37">
        <v>73.42657342657343</v>
      </c>
    </row>
    <row r="19" spans="1:22" s="16" customFormat="1" ht="19.5" customHeight="1">
      <c r="A19" s="31" t="s">
        <v>42</v>
      </c>
      <c r="B19" s="32">
        <v>615</v>
      </c>
      <c r="C19" s="65">
        <f t="shared" si="0"/>
        <v>36.260162601626014</v>
      </c>
      <c r="D19" s="49">
        <v>63.739837398373986</v>
      </c>
      <c r="E19" s="35">
        <v>175</v>
      </c>
      <c r="F19" s="65">
        <f t="shared" si="1"/>
        <v>34.85714285714285</v>
      </c>
      <c r="G19" s="49">
        <v>65.14285714285715</v>
      </c>
      <c r="H19" s="35">
        <v>85</v>
      </c>
      <c r="I19" s="65">
        <f t="shared" si="2"/>
        <v>17.64705882352942</v>
      </c>
      <c r="J19" s="49">
        <v>82.35294117647058</v>
      </c>
      <c r="K19" s="52">
        <v>14</v>
      </c>
      <c r="L19" s="65">
        <f t="shared" si="3"/>
        <v>42.85714285714286</v>
      </c>
      <c r="M19" s="65">
        <v>57.14285714285714</v>
      </c>
      <c r="N19" s="52">
        <v>614</v>
      </c>
      <c r="O19" s="65">
        <f t="shared" si="4"/>
        <v>36.15635179153095</v>
      </c>
      <c r="P19" s="49">
        <v>63.84364820846905</v>
      </c>
      <c r="Q19" s="33">
        <v>312</v>
      </c>
      <c r="R19" s="67">
        <f t="shared" si="5"/>
        <v>41.98717948717948</v>
      </c>
      <c r="S19" s="37">
        <v>58.01282051282052</v>
      </c>
      <c r="T19" s="33">
        <v>253</v>
      </c>
      <c r="U19" s="67">
        <f t="shared" si="6"/>
        <v>39.52569169960475</v>
      </c>
      <c r="V19" s="37">
        <v>60.47430830039525</v>
      </c>
    </row>
    <row r="20" spans="1:22" s="16" customFormat="1" ht="17.25" customHeight="1">
      <c r="A20" s="31" t="s">
        <v>43</v>
      </c>
      <c r="B20" s="32">
        <v>528</v>
      </c>
      <c r="C20" s="65">
        <f t="shared" si="0"/>
        <v>50.75757575757576</v>
      </c>
      <c r="D20" s="49">
        <v>49.24242424242424</v>
      </c>
      <c r="E20" s="35">
        <v>328</v>
      </c>
      <c r="F20" s="65">
        <f t="shared" si="1"/>
        <v>48.78048780487805</v>
      </c>
      <c r="G20" s="49">
        <v>51.21951219512195</v>
      </c>
      <c r="H20" s="35">
        <v>109</v>
      </c>
      <c r="I20" s="65">
        <f t="shared" si="2"/>
        <v>23.853211009174316</v>
      </c>
      <c r="J20" s="49">
        <v>76.14678899082568</v>
      </c>
      <c r="K20" s="52">
        <v>29</v>
      </c>
      <c r="L20" s="65">
        <f t="shared" si="3"/>
        <v>17.241379310344826</v>
      </c>
      <c r="M20" s="49">
        <v>82.75862068965517</v>
      </c>
      <c r="N20" s="52">
        <v>527</v>
      </c>
      <c r="O20" s="65">
        <f t="shared" si="4"/>
        <v>50.66413662239089</v>
      </c>
      <c r="P20" s="49">
        <v>49.33586337760911</v>
      </c>
      <c r="Q20" s="33">
        <v>266</v>
      </c>
      <c r="R20" s="67">
        <f t="shared" si="5"/>
        <v>52.631578947368425</v>
      </c>
      <c r="S20" s="37">
        <v>47.368421052631575</v>
      </c>
      <c r="T20" s="33">
        <v>238</v>
      </c>
      <c r="U20" s="67">
        <f t="shared" si="6"/>
        <v>51.260504201680675</v>
      </c>
      <c r="V20" s="37">
        <v>48.739495798319325</v>
      </c>
    </row>
    <row r="21" spans="1:22" s="16" customFormat="1" ht="19.5" customHeight="1">
      <c r="A21" s="31" t="s">
        <v>44</v>
      </c>
      <c r="B21" s="32">
        <v>929</v>
      </c>
      <c r="C21" s="65">
        <f t="shared" si="0"/>
        <v>52.63724434876211</v>
      </c>
      <c r="D21" s="49">
        <v>47.36275565123789</v>
      </c>
      <c r="E21" s="35">
        <v>404</v>
      </c>
      <c r="F21" s="65">
        <f t="shared" si="1"/>
        <v>52.475247524752476</v>
      </c>
      <c r="G21" s="49">
        <v>47.524752475247524</v>
      </c>
      <c r="H21" s="35">
        <v>41</v>
      </c>
      <c r="I21" s="65">
        <f t="shared" si="2"/>
        <v>29.268292682926827</v>
      </c>
      <c r="J21" s="49">
        <v>70.73170731707317</v>
      </c>
      <c r="K21" s="52">
        <v>41</v>
      </c>
      <c r="L21" s="65">
        <f t="shared" si="3"/>
        <v>34.14634146341463</v>
      </c>
      <c r="M21" s="49">
        <v>65.85365853658537</v>
      </c>
      <c r="N21" s="52">
        <v>929</v>
      </c>
      <c r="O21" s="65">
        <f t="shared" si="4"/>
        <v>52.63724434876211</v>
      </c>
      <c r="P21" s="49">
        <v>47.36275565123789</v>
      </c>
      <c r="Q21" s="33">
        <v>484</v>
      </c>
      <c r="R21" s="67">
        <f t="shared" si="5"/>
        <v>52.06611570247934</v>
      </c>
      <c r="S21" s="37">
        <v>47.93388429752066</v>
      </c>
      <c r="T21" s="33">
        <v>361</v>
      </c>
      <c r="U21" s="67">
        <f t="shared" si="6"/>
        <v>50.96952908587258</v>
      </c>
      <c r="V21" s="37">
        <v>49.03047091412742</v>
      </c>
    </row>
    <row r="22" spans="1:22" s="16" customFormat="1" ht="19.5" customHeight="1">
      <c r="A22" s="31" t="s">
        <v>45</v>
      </c>
      <c r="B22" s="32">
        <v>1002</v>
      </c>
      <c r="C22" s="65">
        <f t="shared" si="0"/>
        <v>25.249500998003995</v>
      </c>
      <c r="D22" s="49">
        <v>74.750499001996</v>
      </c>
      <c r="E22" s="35">
        <v>388</v>
      </c>
      <c r="F22" s="65">
        <f t="shared" si="1"/>
        <v>22.164948453608247</v>
      </c>
      <c r="G22" s="49">
        <v>77.83505154639175</v>
      </c>
      <c r="H22" s="35">
        <v>116</v>
      </c>
      <c r="I22" s="65">
        <f t="shared" si="2"/>
        <v>10.34482758620689</v>
      </c>
      <c r="J22" s="49">
        <v>89.65517241379311</v>
      </c>
      <c r="K22" s="52">
        <v>20</v>
      </c>
      <c r="L22" s="65">
        <f t="shared" si="3"/>
        <v>40</v>
      </c>
      <c r="M22" s="49">
        <v>60</v>
      </c>
      <c r="N22" s="52">
        <v>988</v>
      </c>
      <c r="O22" s="65">
        <f t="shared" si="4"/>
        <v>25.303643724696357</v>
      </c>
      <c r="P22" s="49">
        <v>74.69635627530364</v>
      </c>
      <c r="Q22" s="33">
        <v>563</v>
      </c>
      <c r="R22" s="67">
        <f t="shared" si="5"/>
        <v>29.12966252220248</v>
      </c>
      <c r="S22" s="37">
        <v>70.87033747779752</v>
      </c>
      <c r="T22" s="33">
        <v>450</v>
      </c>
      <c r="U22" s="67">
        <f t="shared" si="6"/>
        <v>27.111111111111114</v>
      </c>
      <c r="V22" s="37">
        <v>72.88888888888889</v>
      </c>
    </row>
    <row r="23" spans="1:22" s="16" customFormat="1" ht="19.5" customHeight="1">
      <c r="A23" s="31" t="s">
        <v>46</v>
      </c>
      <c r="B23" s="32">
        <v>724</v>
      </c>
      <c r="C23" s="65">
        <f t="shared" si="0"/>
        <v>33.5635359116022</v>
      </c>
      <c r="D23" s="49">
        <v>66.4364640883978</v>
      </c>
      <c r="E23" s="35">
        <v>333</v>
      </c>
      <c r="F23" s="65">
        <f t="shared" si="1"/>
        <v>50.750750750750754</v>
      </c>
      <c r="G23" s="49">
        <v>49.249249249249246</v>
      </c>
      <c r="H23" s="35">
        <v>48</v>
      </c>
      <c r="I23" s="65">
        <f t="shared" si="2"/>
        <v>16.666666666666657</v>
      </c>
      <c r="J23" s="49">
        <v>83.33333333333334</v>
      </c>
      <c r="K23" s="52">
        <v>36</v>
      </c>
      <c r="L23" s="65">
        <f t="shared" si="3"/>
        <v>8.333333333333343</v>
      </c>
      <c r="M23" s="49">
        <v>91.66666666666666</v>
      </c>
      <c r="N23" s="52">
        <v>716</v>
      </c>
      <c r="O23" s="65">
        <f t="shared" si="4"/>
        <v>33.659217877094974</v>
      </c>
      <c r="P23" s="49">
        <v>66.34078212290503</v>
      </c>
      <c r="Q23" s="33">
        <v>457</v>
      </c>
      <c r="R23" s="67">
        <f t="shared" si="5"/>
        <v>35.01094091903721</v>
      </c>
      <c r="S23" s="37">
        <v>64.98905908096279</v>
      </c>
      <c r="T23" s="33">
        <v>365</v>
      </c>
      <c r="U23" s="67">
        <f t="shared" si="6"/>
        <v>35.06849315068493</v>
      </c>
      <c r="V23" s="37">
        <v>64.93150684931507</v>
      </c>
    </row>
    <row r="24" spans="1:22" s="16" customFormat="1" ht="19.5" customHeight="1">
      <c r="A24" s="31" t="s">
        <v>47</v>
      </c>
      <c r="B24" s="32">
        <v>853</v>
      </c>
      <c r="C24" s="65">
        <f t="shared" si="0"/>
        <v>47.83118405627198</v>
      </c>
      <c r="D24" s="49">
        <v>52.16881594372802</v>
      </c>
      <c r="E24" s="35">
        <v>355</v>
      </c>
      <c r="F24" s="65">
        <f t="shared" si="1"/>
        <v>56.05633802816901</v>
      </c>
      <c r="G24" s="49">
        <v>43.94366197183099</v>
      </c>
      <c r="H24" s="35">
        <v>42</v>
      </c>
      <c r="I24" s="65">
        <f t="shared" si="2"/>
        <v>38.095238095238095</v>
      </c>
      <c r="J24" s="49">
        <v>61.904761904761905</v>
      </c>
      <c r="K24" s="52">
        <v>82</v>
      </c>
      <c r="L24" s="65">
        <f t="shared" si="3"/>
        <v>58.53658536585366</v>
      </c>
      <c r="M24" s="49">
        <v>41.46341463414634</v>
      </c>
      <c r="N24" s="52">
        <v>852</v>
      </c>
      <c r="O24" s="65">
        <f t="shared" si="4"/>
        <v>47.887323943661976</v>
      </c>
      <c r="P24" s="49">
        <v>52.112676056338024</v>
      </c>
      <c r="Q24" s="33">
        <v>480</v>
      </c>
      <c r="R24" s="67">
        <f t="shared" si="5"/>
        <v>45.62500000000001</v>
      </c>
      <c r="S24" s="37">
        <v>54.37499999999999</v>
      </c>
      <c r="T24" s="33">
        <v>408</v>
      </c>
      <c r="U24" s="67">
        <f t="shared" si="6"/>
        <v>46.568627450980394</v>
      </c>
      <c r="V24" s="37">
        <v>53.431372549019606</v>
      </c>
    </row>
    <row r="25" spans="1:22" s="16" customFormat="1" ht="19.5" customHeight="1">
      <c r="A25" s="31" t="s">
        <v>48</v>
      </c>
      <c r="B25" s="32">
        <v>962</v>
      </c>
      <c r="C25" s="65">
        <f t="shared" si="0"/>
        <v>39.91683991683992</v>
      </c>
      <c r="D25" s="49">
        <v>60.08316008316008</v>
      </c>
      <c r="E25" s="35">
        <v>365</v>
      </c>
      <c r="F25" s="65">
        <f t="shared" si="1"/>
        <v>40</v>
      </c>
      <c r="G25" s="49">
        <v>60</v>
      </c>
      <c r="H25" s="35">
        <v>99</v>
      </c>
      <c r="I25" s="65">
        <f t="shared" si="2"/>
        <v>30.303030303030297</v>
      </c>
      <c r="J25" s="49">
        <v>69.6969696969697</v>
      </c>
      <c r="K25" s="52">
        <v>78</v>
      </c>
      <c r="L25" s="65">
        <f t="shared" si="3"/>
        <v>50</v>
      </c>
      <c r="M25" s="49">
        <v>50</v>
      </c>
      <c r="N25" s="52">
        <v>961</v>
      </c>
      <c r="O25" s="65">
        <f t="shared" si="4"/>
        <v>39.95837669094693</v>
      </c>
      <c r="P25" s="49">
        <v>60.04162330905307</v>
      </c>
      <c r="Q25" s="33">
        <v>568</v>
      </c>
      <c r="R25" s="67">
        <f t="shared" si="5"/>
        <v>39.96478873239436</v>
      </c>
      <c r="S25" s="37">
        <v>60.03521126760564</v>
      </c>
      <c r="T25" s="33">
        <v>504</v>
      </c>
      <c r="U25" s="67">
        <f t="shared" si="6"/>
        <v>38.095238095238095</v>
      </c>
      <c r="V25" s="37">
        <v>61.904761904761905</v>
      </c>
    </row>
    <row r="26" spans="1:22" s="53" customFormat="1" ht="19.5" customHeight="1">
      <c r="A26" s="50" t="s">
        <v>24</v>
      </c>
      <c r="B26" s="51">
        <v>2090</v>
      </c>
      <c r="C26" s="65">
        <f t="shared" si="0"/>
        <v>69.52153110047847</v>
      </c>
      <c r="D26" s="49">
        <v>30.478468899521534</v>
      </c>
      <c r="E26" s="52">
        <v>1433</v>
      </c>
      <c r="F26" s="65">
        <f t="shared" si="1"/>
        <v>73.2728541521284</v>
      </c>
      <c r="G26" s="49">
        <v>26.727145847871597</v>
      </c>
      <c r="H26" s="52">
        <v>230</v>
      </c>
      <c r="I26" s="65">
        <f t="shared" si="2"/>
        <v>50</v>
      </c>
      <c r="J26" s="49">
        <v>50</v>
      </c>
      <c r="K26" s="52">
        <v>267</v>
      </c>
      <c r="L26" s="65">
        <f t="shared" si="3"/>
        <v>10.86142322097379</v>
      </c>
      <c r="M26" s="49">
        <v>89.13857677902621</v>
      </c>
      <c r="N26" s="52">
        <v>2067</v>
      </c>
      <c r="O26" s="65">
        <f t="shared" si="4"/>
        <v>69.42428640541848</v>
      </c>
      <c r="P26" s="49">
        <v>30.575713594581522</v>
      </c>
      <c r="Q26" s="33">
        <v>1122</v>
      </c>
      <c r="R26" s="67">
        <f t="shared" si="5"/>
        <v>71.92513368983957</v>
      </c>
      <c r="S26" s="37">
        <v>28.07486631016043</v>
      </c>
      <c r="T26" s="33">
        <v>902</v>
      </c>
      <c r="U26" s="67">
        <f t="shared" si="6"/>
        <v>69.40133037694014</v>
      </c>
      <c r="V26" s="37">
        <v>30.598669623059866</v>
      </c>
    </row>
    <row r="27" spans="1:22" s="53" customFormat="1" ht="19.5" customHeight="1">
      <c r="A27" s="50" t="s">
        <v>25</v>
      </c>
      <c r="B27" s="51">
        <v>2999</v>
      </c>
      <c r="C27" s="65">
        <f t="shared" si="0"/>
        <v>85.66188729576525</v>
      </c>
      <c r="D27" s="49">
        <v>14.338112704234746</v>
      </c>
      <c r="E27" s="52">
        <v>5317</v>
      </c>
      <c r="F27" s="65">
        <f t="shared" si="1"/>
        <v>88.0947902952793</v>
      </c>
      <c r="G27" s="49">
        <v>11.905209704720706</v>
      </c>
      <c r="H27" s="52">
        <v>351</v>
      </c>
      <c r="I27" s="65">
        <f t="shared" si="2"/>
        <v>83.76068376068376</v>
      </c>
      <c r="J27" s="49">
        <v>16.23931623931624</v>
      </c>
      <c r="K27" s="52">
        <v>147</v>
      </c>
      <c r="L27" s="65">
        <f t="shared" si="3"/>
        <v>81.63265306122449</v>
      </c>
      <c r="M27" s="49">
        <v>18.367346938775512</v>
      </c>
      <c r="N27" s="52">
        <v>2976</v>
      </c>
      <c r="O27" s="65">
        <f t="shared" si="4"/>
        <v>85.68548387096774</v>
      </c>
      <c r="P27" s="49">
        <v>14.31451612903226</v>
      </c>
      <c r="Q27" s="33">
        <v>1187</v>
      </c>
      <c r="R27" s="67">
        <f t="shared" si="5"/>
        <v>84.16175231676496</v>
      </c>
      <c r="S27" s="37">
        <v>15.838247683235046</v>
      </c>
      <c r="T27" s="33">
        <v>965</v>
      </c>
      <c r="U27" s="67">
        <f t="shared" si="6"/>
        <v>84.55958549222798</v>
      </c>
      <c r="V27" s="37">
        <v>15.44041450777202</v>
      </c>
    </row>
    <row r="28" spans="1:22" s="53" customFormat="1" ht="19.5" customHeight="1">
      <c r="A28" s="50" t="s">
        <v>26</v>
      </c>
      <c r="B28" s="51">
        <v>2232</v>
      </c>
      <c r="C28" s="65">
        <f t="shared" si="0"/>
        <v>65.81541218637993</v>
      </c>
      <c r="D28" s="49">
        <v>34.18458781362007</v>
      </c>
      <c r="E28" s="52">
        <v>1153</v>
      </c>
      <c r="F28" s="65">
        <f t="shared" si="1"/>
        <v>71.89939288811794</v>
      </c>
      <c r="G28" s="49">
        <v>28.10060711188205</v>
      </c>
      <c r="H28" s="52">
        <v>105</v>
      </c>
      <c r="I28" s="65">
        <f t="shared" si="2"/>
        <v>57.142857142857146</v>
      </c>
      <c r="J28" s="49">
        <v>42.857142857142854</v>
      </c>
      <c r="K28" s="52">
        <v>121</v>
      </c>
      <c r="L28" s="65">
        <f t="shared" si="3"/>
        <v>52.06611570247934</v>
      </c>
      <c r="M28" s="49">
        <v>47.93388429752066</v>
      </c>
      <c r="N28" s="52">
        <v>2226</v>
      </c>
      <c r="O28" s="65">
        <f t="shared" si="4"/>
        <v>65.76819407008085</v>
      </c>
      <c r="P28" s="49">
        <v>34.23180592991914</v>
      </c>
      <c r="Q28" s="33">
        <v>1234</v>
      </c>
      <c r="R28" s="67">
        <f t="shared" si="5"/>
        <v>64.26256077795786</v>
      </c>
      <c r="S28" s="37">
        <v>35.73743922204214</v>
      </c>
      <c r="T28" s="33">
        <v>1078</v>
      </c>
      <c r="U28" s="67">
        <f t="shared" si="6"/>
        <v>64.47124304267162</v>
      </c>
      <c r="V28" s="37">
        <v>35.52875695732838</v>
      </c>
    </row>
    <row r="29" spans="1:22" s="58" customFormat="1" ht="19.5" customHeight="1">
      <c r="A29" s="54" t="s">
        <v>49</v>
      </c>
      <c r="B29" s="55">
        <v>885</v>
      </c>
      <c r="C29" s="65">
        <f t="shared" si="0"/>
        <v>58.75706214689266</v>
      </c>
      <c r="D29" s="49">
        <v>41.24293785310734</v>
      </c>
      <c r="E29" s="55">
        <v>533</v>
      </c>
      <c r="F29" s="65">
        <f t="shared" si="1"/>
        <v>73.17073170731707</v>
      </c>
      <c r="G29" s="49">
        <v>26.82926829268293</v>
      </c>
      <c r="H29" s="55">
        <v>53</v>
      </c>
      <c r="I29" s="65">
        <f t="shared" si="2"/>
        <v>73.58490566037736</v>
      </c>
      <c r="J29" s="49">
        <v>26.41509433962264</v>
      </c>
      <c r="K29" s="55">
        <v>39</v>
      </c>
      <c r="L29" s="65">
        <f t="shared" si="3"/>
        <v>12.820512820512818</v>
      </c>
      <c r="M29" s="49">
        <v>87.17948717948718</v>
      </c>
      <c r="N29" s="55">
        <v>881</v>
      </c>
      <c r="O29" s="65">
        <f t="shared" si="4"/>
        <v>58.79682179341657</v>
      </c>
      <c r="P29" s="49">
        <v>41.20317820658343</v>
      </c>
      <c r="Q29" s="55">
        <v>482</v>
      </c>
      <c r="R29" s="67">
        <f t="shared" si="5"/>
        <v>56.22406639004149</v>
      </c>
      <c r="S29" s="56">
        <v>43.77593360995851</v>
      </c>
      <c r="T29" s="57">
        <v>346</v>
      </c>
      <c r="U29" s="67">
        <f t="shared" si="6"/>
        <v>57.80346820809248</v>
      </c>
      <c r="V29" s="49">
        <v>42.19653179190752</v>
      </c>
    </row>
    <row r="30" spans="1:22" s="58" customFormat="1" ht="19.5" customHeight="1">
      <c r="A30" s="54" t="s">
        <v>27</v>
      </c>
      <c r="B30" s="55">
        <v>1088</v>
      </c>
      <c r="C30" s="65">
        <f t="shared" si="0"/>
        <v>51.5625</v>
      </c>
      <c r="D30" s="49">
        <v>48.4375</v>
      </c>
      <c r="E30" s="55">
        <v>1497</v>
      </c>
      <c r="F30" s="65">
        <f t="shared" si="1"/>
        <v>56.51302605210421</v>
      </c>
      <c r="G30" s="49">
        <v>43.48697394789579</v>
      </c>
      <c r="H30" s="55">
        <v>130</v>
      </c>
      <c r="I30" s="65">
        <f t="shared" si="2"/>
        <v>10.76923076923076</v>
      </c>
      <c r="J30" s="49">
        <v>89.23076923076924</v>
      </c>
      <c r="K30" s="55">
        <v>150</v>
      </c>
      <c r="L30" s="65">
        <f t="shared" si="3"/>
        <v>12</v>
      </c>
      <c r="M30" s="49">
        <v>88</v>
      </c>
      <c r="N30" s="55">
        <v>1087</v>
      </c>
      <c r="O30" s="65">
        <f t="shared" si="4"/>
        <v>51.517939282428706</v>
      </c>
      <c r="P30" s="49">
        <v>48.482060717571294</v>
      </c>
      <c r="Q30" s="55">
        <v>570</v>
      </c>
      <c r="R30" s="67">
        <f t="shared" si="5"/>
        <v>53.50877192982456</v>
      </c>
      <c r="S30" s="56">
        <v>46.49122807017544</v>
      </c>
      <c r="T30" s="57">
        <v>518</v>
      </c>
      <c r="U30" s="67">
        <f t="shared" si="6"/>
        <v>51.544401544401545</v>
      </c>
      <c r="V30" s="49">
        <v>48.455598455598455</v>
      </c>
    </row>
    <row r="31" spans="1:21" ht="15">
      <c r="A31" s="18"/>
      <c r="B31" s="18"/>
      <c r="C31" s="63"/>
      <c r="D31" s="63"/>
      <c r="E31" s="18"/>
      <c r="F31" s="39"/>
      <c r="G31" s="39"/>
      <c r="H31" s="18"/>
      <c r="I31" s="39"/>
      <c r="J31" s="39"/>
      <c r="K31" s="18"/>
      <c r="L31" s="39"/>
      <c r="M31" s="39"/>
      <c r="N31" s="18"/>
      <c r="O31" s="39"/>
      <c r="P31" s="39"/>
      <c r="Q31" s="18"/>
      <c r="R31" s="39"/>
      <c r="S31" s="42"/>
      <c r="T31" s="19"/>
      <c r="U31" s="42"/>
    </row>
    <row r="32" spans="1:21" ht="15">
      <c r="A32" s="18"/>
      <c r="B32" s="18"/>
      <c r="C32" s="63"/>
      <c r="D32" s="63"/>
      <c r="E32" s="18"/>
      <c r="F32" s="39"/>
      <c r="G32" s="39"/>
      <c r="H32" s="18"/>
      <c r="I32" s="39"/>
      <c r="J32" s="39"/>
      <c r="K32" s="18"/>
      <c r="L32" s="39"/>
      <c r="M32" s="39"/>
      <c r="N32" s="18"/>
      <c r="O32" s="39"/>
      <c r="P32" s="39"/>
      <c r="Q32" s="18"/>
      <c r="R32" s="39"/>
      <c r="S32" s="42"/>
      <c r="T32" s="19"/>
      <c r="U32" s="42"/>
    </row>
    <row r="33" spans="19:21" ht="15">
      <c r="S33" s="42"/>
      <c r="T33" s="19"/>
      <c r="U33" s="42"/>
    </row>
    <row r="34" spans="19:21" ht="15">
      <c r="S34" s="42"/>
      <c r="T34" s="19"/>
      <c r="U34" s="42"/>
    </row>
    <row r="35" spans="19:21" ht="15">
      <c r="S35" s="42"/>
      <c r="T35" s="19"/>
      <c r="U35" s="42"/>
    </row>
    <row r="36" spans="19:21" ht="15">
      <c r="S36" s="42"/>
      <c r="T36" s="19"/>
      <c r="U36" s="42"/>
    </row>
    <row r="37" spans="19:21" ht="15">
      <c r="S37" s="42"/>
      <c r="T37" s="19"/>
      <c r="U37" s="42"/>
    </row>
    <row r="38" spans="19:21" ht="15">
      <c r="S38" s="42"/>
      <c r="T38" s="19"/>
      <c r="U38" s="42"/>
    </row>
    <row r="39" spans="19:21" ht="15">
      <c r="S39" s="42"/>
      <c r="T39" s="19"/>
      <c r="U39" s="42"/>
    </row>
    <row r="40" spans="19:21" ht="15">
      <c r="S40" s="42"/>
      <c r="T40" s="19"/>
      <c r="U40" s="42"/>
    </row>
    <row r="41" spans="19:21" ht="15">
      <c r="S41" s="42"/>
      <c r="T41" s="19"/>
      <c r="U41" s="42"/>
    </row>
    <row r="42" spans="19:21" ht="15">
      <c r="S42" s="42"/>
      <c r="T42" s="19"/>
      <c r="U42" s="42"/>
    </row>
    <row r="43" spans="19:21" ht="15">
      <c r="S43" s="42"/>
      <c r="T43" s="19"/>
      <c r="U43" s="42"/>
    </row>
    <row r="44" spans="19:21" ht="15">
      <c r="S44" s="42"/>
      <c r="T44" s="19"/>
      <c r="U44" s="42"/>
    </row>
    <row r="45" spans="19:21" ht="15">
      <c r="S45" s="42"/>
      <c r="T45" s="19"/>
      <c r="U45" s="42"/>
    </row>
    <row r="46" spans="19:21" ht="15">
      <c r="S46" s="42"/>
      <c r="T46" s="19"/>
      <c r="U46" s="42"/>
    </row>
    <row r="47" spans="19:21" ht="15">
      <c r="S47" s="42"/>
      <c r="T47" s="19"/>
      <c r="U47" s="42"/>
    </row>
    <row r="48" spans="19:21" ht="15">
      <c r="S48" s="42"/>
      <c r="T48" s="19"/>
      <c r="U48" s="42"/>
    </row>
    <row r="49" spans="19:21" ht="15">
      <c r="S49" s="42"/>
      <c r="T49" s="19"/>
      <c r="U49" s="42"/>
    </row>
    <row r="50" spans="19:21" ht="15">
      <c r="S50" s="42"/>
      <c r="T50" s="19"/>
      <c r="U50" s="42"/>
    </row>
    <row r="51" spans="19:21" ht="15">
      <c r="S51" s="42"/>
      <c r="T51" s="19"/>
      <c r="U51" s="42"/>
    </row>
    <row r="52" spans="19:21" ht="15">
      <c r="S52" s="42"/>
      <c r="T52" s="19"/>
      <c r="U52" s="42"/>
    </row>
    <row r="53" spans="19:21" ht="15">
      <c r="S53" s="42"/>
      <c r="T53" s="19"/>
      <c r="U53" s="42"/>
    </row>
    <row r="54" spans="19:21" ht="15">
      <c r="S54" s="42"/>
      <c r="T54" s="19"/>
      <c r="U54" s="42"/>
    </row>
    <row r="55" spans="19:21" ht="15">
      <c r="S55" s="42"/>
      <c r="T55" s="19"/>
      <c r="U55" s="42"/>
    </row>
    <row r="56" spans="19:21" ht="15">
      <c r="S56" s="42"/>
      <c r="T56" s="19"/>
      <c r="U56" s="42"/>
    </row>
    <row r="57" spans="19:21" ht="15">
      <c r="S57" s="42"/>
      <c r="T57" s="19"/>
      <c r="U57" s="42"/>
    </row>
    <row r="58" spans="19:21" ht="15">
      <c r="S58" s="42"/>
      <c r="T58" s="19"/>
      <c r="U58" s="42"/>
    </row>
    <row r="59" spans="19:21" ht="15">
      <c r="S59" s="42"/>
      <c r="T59" s="19"/>
      <c r="U59" s="42"/>
    </row>
    <row r="60" spans="19:21" ht="15">
      <c r="S60" s="42"/>
      <c r="T60" s="19"/>
      <c r="U60" s="42"/>
    </row>
    <row r="61" spans="19:21" ht="15">
      <c r="S61" s="42"/>
      <c r="T61" s="19"/>
      <c r="U61" s="42"/>
    </row>
    <row r="62" spans="19:21" ht="15">
      <c r="S62" s="42"/>
      <c r="T62" s="19"/>
      <c r="U62" s="42"/>
    </row>
    <row r="63" spans="19:21" ht="15">
      <c r="S63" s="42"/>
      <c r="T63" s="19"/>
      <c r="U63" s="42"/>
    </row>
    <row r="64" spans="19:21" ht="15">
      <c r="S64" s="42"/>
      <c r="T64" s="19"/>
      <c r="U64" s="42"/>
    </row>
    <row r="65" spans="19:21" ht="15">
      <c r="S65" s="42"/>
      <c r="T65" s="19"/>
      <c r="U65" s="42"/>
    </row>
    <row r="66" spans="19:21" ht="15">
      <c r="S66" s="42"/>
      <c r="T66" s="19"/>
      <c r="U66" s="42"/>
    </row>
    <row r="67" spans="19:21" ht="15">
      <c r="S67" s="42"/>
      <c r="T67" s="19"/>
      <c r="U67" s="42"/>
    </row>
    <row r="68" spans="19:21" ht="15">
      <c r="S68" s="42"/>
      <c r="T68" s="19"/>
      <c r="U68" s="42"/>
    </row>
    <row r="69" spans="19:21" ht="15">
      <c r="S69" s="42"/>
      <c r="T69" s="19"/>
      <c r="U69" s="42"/>
    </row>
    <row r="70" spans="19:21" ht="15">
      <c r="S70" s="42"/>
      <c r="T70" s="19"/>
      <c r="U70" s="42"/>
    </row>
    <row r="71" spans="19:21" ht="15">
      <c r="S71" s="42"/>
      <c r="T71" s="19"/>
      <c r="U71" s="42"/>
    </row>
    <row r="72" spans="19:21" ht="15">
      <c r="S72" s="42"/>
      <c r="T72" s="19"/>
      <c r="U72" s="42"/>
    </row>
    <row r="73" spans="19:21" ht="15">
      <c r="S73" s="42"/>
      <c r="T73" s="19"/>
      <c r="U73" s="42"/>
    </row>
    <row r="74" spans="19:21" ht="15">
      <c r="S74" s="42"/>
      <c r="T74" s="19"/>
      <c r="U74" s="42"/>
    </row>
    <row r="75" spans="19:21" ht="15">
      <c r="S75" s="42"/>
      <c r="T75" s="19"/>
      <c r="U75" s="42"/>
    </row>
    <row r="76" spans="19:21" ht="15">
      <c r="S76" s="42"/>
      <c r="T76" s="19"/>
      <c r="U76" s="42"/>
    </row>
    <row r="77" spans="19:21" ht="15">
      <c r="S77" s="42"/>
      <c r="T77" s="19"/>
      <c r="U77" s="42"/>
    </row>
    <row r="78" spans="19:21" ht="15">
      <c r="S78" s="42"/>
      <c r="T78" s="19"/>
      <c r="U78" s="42"/>
    </row>
    <row r="79" spans="19:21" ht="15">
      <c r="S79" s="42"/>
      <c r="T79" s="19"/>
      <c r="U79" s="42"/>
    </row>
    <row r="80" spans="19:21" ht="15">
      <c r="S80" s="42"/>
      <c r="T80" s="19"/>
      <c r="U80" s="42"/>
    </row>
    <row r="81" spans="19:21" ht="15">
      <c r="S81" s="42"/>
      <c r="T81" s="19"/>
      <c r="U81" s="42"/>
    </row>
    <row r="82" spans="19:21" ht="15">
      <c r="S82" s="42"/>
      <c r="T82" s="19"/>
      <c r="U82" s="42"/>
    </row>
    <row r="83" spans="19:21" ht="15">
      <c r="S83" s="42"/>
      <c r="T83" s="19"/>
      <c r="U83" s="42"/>
    </row>
    <row r="84" spans="19:21" ht="15">
      <c r="S84" s="42"/>
      <c r="T84" s="19"/>
      <c r="U84" s="42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 verticalCentered="1"/>
  <pageMargins left="0" right="0" top="0.5905511811023623" bottom="0" header="0" footer="0"/>
  <pageSetup horizontalDpi="600" verticalDpi="600" orientation="landscape" paperSize="9" scale="75" r:id="rId1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Жайвороновська</cp:lastModifiedBy>
  <cp:lastPrinted>2018-07-13T08:50:09Z</cp:lastPrinted>
  <dcterms:created xsi:type="dcterms:W3CDTF">2017-12-13T08:08:22Z</dcterms:created>
  <dcterms:modified xsi:type="dcterms:W3CDTF">2018-07-13T12:01:58Z</dcterms:modified>
  <cp:category/>
  <cp:version/>
  <cp:contentType/>
  <cp:contentStatus/>
</cp:coreProperties>
</file>