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14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'2'!$A$1:$V$30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<sst xmlns="http://schemas.openxmlformats.org/spreadsheetml/2006/main" count="75" uniqueCount="52">
  <si>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</si>
  <si>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</si>
  <si>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</si>
  <si>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</si>
  <si>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</si>
  <si>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</si>
  <si>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</si>
  <si>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</si>
  <si>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</si>
  <si>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</si>
  <si>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</si>
  <si>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</si>
  <si>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</si>
  <si>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</si>
  <si>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</si>
  <si>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</si>
  <si>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</si>
  <si>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</si>
  <si>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</si>
  <si>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</si>
  <si>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 xml:space="preserve">  Надання послуг державною службою зайнятості</t>
  </si>
  <si>
    <t>Брусилівська районна філія</t>
  </si>
  <si>
    <t>Лугинський РЦЗ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</si>
  <si>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</si>
  <si>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</si>
  <si>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</si>
  <si>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</si>
  <si>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Нов-Волинський МЦЗ</t>
  </si>
  <si>
    <t>Житомирська область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</si>
  <si>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</si>
  <si>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</si>
  <si>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</si>
  <si>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</si>
  <si>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 осіб</t>
  </si>
  <si>
    <t>Отримували допомогу по безробіттю,  осіб</t>
  </si>
  <si>
    <t>у січні-травні 2018 року</t>
  </si>
  <si>
    <t>станом на 1 червня 2018 року: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</si>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</sst>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0"/>
    <numFmt numFmtId="187" formatCode="0.00000000"/>
    <numFmt numFmtId="188" formatCode="0.0000000"/>
    <numFmt numFmtId="189" formatCode="0.00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8"/>
      <name val="Times New Roman Cyr"/>
      <family val="0"/>
    </font>
    <font>
      <b/>
      <i/>
      <sz val="10"/>
      <name val="Times New Roman Cyr"/>
      <family val="1"/>
    </font>
    <font>
      <b/>
      <i/>
      <sz val="11"/>
      <name val="Times New Roman Cyr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0" fillId="0" borderId="10" xfId="58" applyFont="1" applyFill="1" applyBorder="1" applyAlignment="1">
      <alignment horizontal="center" vertical="center" wrapText="1"/>
      <protection/>
    </xf>
    <xf numFmtId="180" fontId="21" fillId="0" borderId="10" xfId="56" applyNumberFormat="1" applyFont="1" applyFill="1" applyBorder="1" applyAlignment="1">
      <alignment horizontal="center" vertical="center" wrapText="1"/>
      <protection/>
    </xf>
    <xf numFmtId="180" fontId="21" fillId="0" borderId="10" xfId="53" applyNumberFormat="1" applyFont="1" applyFill="1" applyBorder="1" applyAlignment="1">
      <alignment horizontal="center" vertical="center" wrapText="1"/>
      <protection/>
    </xf>
    <xf numFmtId="180" fontId="21" fillId="0" borderId="10" xfId="53" applyNumberFormat="1" applyFont="1" applyFill="1" applyBorder="1" applyAlignment="1">
      <alignment horizontal="center" vertical="center"/>
      <protection/>
    </xf>
    <xf numFmtId="3" fontId="66" fillId="0" borderId="0" xfId="56" applyNumberFormat="1" applyFont="1" applyFill="1">
      <alignment/>
      <protection/>
    </xf>
    <xf numFmtId="0" fontId="66" fillId="0" borderId="0" xfId="56" applyFont="1" applyFill="1">
      <alignment/>
      <protection/>
    </xf>
    <xf numFmtId="0" fontId="23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24" fillId="0" borderId="0" xfId="59" applyFont="1" applyFill="1" applyAlignment="1">
      <alignment/>
      <protection/>
    </xf>
    <xf numFmtId="0" fontId="6" fillId="0" borderId="0" xfId="59" applyFont="1" applyFill="1" applyBorder="1" applyAlignment="1">
      <alignment horizontal="center" vertical="top"/>
      <protection/>
    </xf>
    <xf numFmtId="0" fontId="25" fillId="0" borderId="0" xfId="59" applyFont="1" applyFill="1" applyAlignment="1">
      <alignment vertical="top"/>
      <protection/>
    </xf>
    <xf numFmtId="0" fontId="23" fillId="0" borderId="0" xfId="59" applyFont="1" applyFill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26" fillId="0" borderId="0" xfId="59" applyFont="1" applyFill="1" applyAlignment="1">
      <alignment horizontal="center" vertical="center" wrapText="1"/>
      <protection/>
    </xf>
    <xf numFmtId="0" fontId="9" fillId="0" borderId="0" xfId="59" applyFont="1" applyFill="1">
      <alignment/>
      <protection/>
    </xf>
    <xf numFmtId="0" fontId="25" fillId="0" borderId="0" xfId="59" applyFont="1" applyFill="1">
      <alignment/>
      <protection/>
    </xf>
    <xf numFmtId="0" fontId="26" fillId="0" borderId="0" xfId="59" applyFont="1" applyFill="1">
      <alignment/>
      <protection/>
    </xf>
    <xf numFmtId="0" fontId="9" fillId="0" borderId="0" xfId="57" applyFont="1" applyFill="1">
      <alignment/>
      <protection/>
    </xf>
    <xf numFmtId="3" fontId="18" fillId="0" borderId="10" xfId="58" applyNumberFormat="1" applyFont="1" applyFill="1" applyBorder="1" applyAlignment="1">
      <alignment horizontal="center" vertical="center" wrapText="1"/>
      <protection/>
    </xf>
    <xf numFmtId="3" fontId="18" fillId="0" borderId="10" xfId="54" applyNumberFormat="1" applyFont="1" applyFill="1" applyBorder="1" applyAlignment="1" applyProtection="1">
      <alignment horizontal="center" vertical="center"/>
      <protection/>
    </xf>
    <xf numFmtId="3" fontId="18" fillId="0" borderId="10" xfId="56" applyNumberFormat="1" applyFont="1" applyFill="1" applyBorder="1" applyAlignment="1">
      <alignment horizontal="center" vertical="center" wrapText="1"/>
      <protection/>
    </xf>
    <xf numFmtId="3" fontId="18" fillId="0" borderId="10" xfId="53" applyNumberFormat="1" applyFont="1" applyFill="1" applyBorder="1" applyAlignment="1">
      <alignment horizontal="center" vertical="center" wrapText="1"/>
      <protection/>
    </xf>
    <xf numFmtId="0" fontId="14" fillId="0" borderId="0" xfId="56" applyFont="1" applyFill="1">
      <alignment/>
      <protection/>
    </xf>
    <xf numFmtId="0" fontId="14" fillId="0" borderId="0" xfId="58" applyFont="1" applyFill="1" applyAlignment="1">
      <alignment vertical="center" wrapText="1"/>
      <protection/>
    </xf>
    <xf numFmtId="0" fontId="20" fillId="0" borderId="0" xfId="58" applyFont="1" applyFill="1" applyAlignment="1">
      <alignment vertical="center" wrapText="1"/>
      <protection/>
    </xf>
    <xf numFmtId="0" fontId="18" fillId="0" borderId="10" xfId="58" applyFont="1" applyFill="1" applyBorder="1" applyAlignment="1">
      <alignment vertical="center" wrapText="1"/>
      <protection/>
    </xf>
    <xf numFmtId="0" fontId="18" fillId="0" borderId="10" xfId="56" applyFont="1" applyFill="1" applyBorder="1" applyAlignment="1">
      <alignment horizontal="left" vertical="center" wrapText="1"/>
      <protection/>
    </xf>
    <xf numFmtId="3" fontId="14" fillId="0" borderId="0" xfId="58" applyNumberFormat="1" applyFont="1" applyFill="1" applyAlignment="1">
      <alignment vertical="center" wrapText="1"/>
      <protection/>
    </xf>
    <xf numFmtId="0" fontId="18" fillId="0" borderId="10" xfId="53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3" fontId="12" fillId="0" borderId="10" xfId="55" applyNumberFormat="1" applyFont="1" applyFill="1" applyBorder="1" applyAlignment="1" applyProtection="1">
      <alignment horizontal="center" vertical="center"/>
      <protection locked="0"/>
    </xf>
    <xf numFmtId="3" fontId="12" fillId="33" borderId="10" xfId="54" applyNumberFormat="1" applyFont="1" applyFill="1" applyBorder="1" applyAlignment="1" applyProtection="1">
      <alignment horizontal="center" vertical="center"/>
      <protection/>
    </xf>
    <xf numFmtId="0" fontId="12" fillId="0" borderId="10" xfId="59" applyFont="1" applyFill="1" applyBorder="1" applyAlignment="1">
      <alignment horizontal="center" vertical="center"/>
      <protection/>
    </xf>
    <xf numFmtId="3" fontId="12" fillId="0" borderId="10" xfId="59" applyNumberFormat="1" applyFont="1" applyFill="1" applyBorder="1" applyAlignment="1">
      <alignment horizontal="center" vertical="center"/>
      <protection/>
    </xf>
    <xf numFmtId="3" fontId="11" fillId="0" borderId="10" xfId="55" applyNumberFormat="1" applyFont="1" applyFill="1" applyBorder="1" applyAlignment="1" applyProtection="1">
      <alignment horizontal="center" vertical="center"/>
      <protection locked="0"/>
    </xf>
    <xf numFmtId="185" fontId="13" fillId="33" borderId="10" xfId="54" applyNumberFormat="1" applyFont="1" applyFill="1" applyBorder="1" applyAlignment="1" applyProtection="1">
      <alignment horizontal="center" vertical="center"/>
      <protection/>
    </xf>
    <xf numFmtId="0" fontId="29" fillId="0" borderId="10" xfId="59" applyFont="1" applyFill="1" applyBorder="1" applyAlignment="1">
      <alignment horizontal="center" vertical="center" wrapText="1"/>
      <protection/>
    </xf>
    <xf numFmtId="185" fontId="13" fillId="0" borderId="10" xfId="59" applyNumberFormat="1" applyFont="1" applyFill="1" applyBorder="1" applyAlignment="1">
      <alignment horizontal="center" vertical="center"/>
      <protection/>
    </xf>
    <xf numFmtId="0" fontId="30" fillId="0" borderId="0" xfId="59" applyFont="1" applyFill="1">
      <alignment/>
      <protection/>
    </xf>
    <xf numFmtId="0" fontId="31" fillId="0" borderId="0" xfId="59" applyFont="1" applyFill="1">
      <alignment/>
      <protection/>
    </xf>
    <xf numFmtId="0" fontId="4" fillId="0" borderId="0" xfId="59" applyFont="1" applyFill="1" applyAlignment="1">
      <alignment vertical="center" wrapText="1"/>
      <protection/>
    </xf>
    <xf numFmtId="0" fontId="7" fillId="0" borderId="0" xfId="57" applyFont="1" applyFill="1">
      <alignment/>
      <protection/>
    </xf>
    <xf numFmtId="0" fontId="31" fillId="0" borderId="0" xfId="59" applyFont="1" applyFill="1" applyAlignment="1">
      <alignment vertical="top"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180" fontId="10" fillId="0" borderId="10" xfId="59" applyNumberFormat="1" applyFont="1" applyFill="1" applyBorder="1" applyAlignment="1">
      <alignment horizontal="center" vertical="center"/>
      <protection/>
    </xf>
    <xf numFmtId="3" fontId="8" fillId="0" borderId="10" xfId="59" applyNumberFormat="1" applyFont="1" applyFill="1" applyBorder="1" applyAlignment="1">
      <alignment horizontal="center" vertical="center"/>
      <protection/>
    </xf>
    <xf numFmtId="3" fontId="11" fillId="0" borderId="10" xfId="54" applyNumberFormat="1" applyFont="1" applyFill="1" applyBorder="1" applyAlignment="1" applyProtection="1">
      <alignment horizontal="center" vertical="center"/>
      <protection/>
    </xf>
    <xf numFmtId="180" fontId="28" fillId="0" borderId="10" xfId="54" applyNumberFormat="1" applyFont="1" applyFill="1" applyBorder="1" applyAlignment="1" applyProtection="1">
      <alignment horizontal="center" vertical="center"/>
      <protection/>
    </xf>
    <xf numFmtId="0" fontId="8" fillId="0" borderId="0" xfId="59" applyFont="1" applyFill="1">
      <alignment/>
      <protection/>
    </xf>
    <xf numFmtId="0" fontId="29" fillId="0" borderId="0" xfId="59" applyFont="1" applyFill="1" applyAlignment="1">
      <alignment vertical="center" wrapText="1"/>
      <protection/>
    </xf>
    <xf numFmtId="185" fontId="13" fillId="33" borderId="10" xfId="59" applyNumberFormat="1" applyFont="1" applyFill="1" applyBorder="1" applyAlignment="1">
      <alignment horizontal="center" vertical="center"/>
      <protection/>
    </xf>
    <xf numFmtId="0" fontId="5" fillId="33" borderId="10" xfId="59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/>
      <protection locked="0"/>
    </xf>
    <xf numFmtId="3" fontId="12" fillId="33" borderId="10" xfId="59" applyNumberFormat="1" applyFont="1" applyFill="1" applyBorder="1" applyAlignment="1">
      <alignment horizontal="center" vertical="center"/>
      <protection/>
    </xf>
    <xf numFmtId="0" fontId="9" fillId="33" borderId="0" xfId="59" applyFont="1" applyFill="1">
      <alignment/>
      <protection/>
    </xf>
    <xf numFmtId="0" fontId="9" fillId="33" borderId="10" xfId="59" applyFont="1" applyFill="1" applyBorder="1" applyAlignment="1">
      <alignment horizontal="left" vertical="center" wrapText="1"/>
      <protection/>
    </xf>
    <xf numFmtId="0" fontId="12" fillId="33" borderId="10" xfId="59" applyFont="1" applyFill="1" applyBorder="1" applyAlignment="1">
      <alignment horizontal="center" vertical="center"/>
      <protection/>
    </xf>
    <xf numFmtId="185" fontId="13" fillId="33" borderId="10" xfId="57" applyNumberFormat="1" applyFont="1" applyFill="1" applyBorder="1" applyAlignment="1">
      <alignment horizontal="center" vertical="center"/>
      <protection/>
    </xf>
    <xf numFmtId="0" fontId="12" fillId="33" borderId="10" xfId="57" applyFont="1" applyFill="1" applyBorder="1" applyAlignment="1">
      <alignment horizontal="center" vertical="center"/>
      <protection/>
    </xf>
    <xf numFmtId="0" fontId="25" fillId="33" borderId="0" xfId="59" applyFont="1" applyFill="1">
      <alignment/>
      <protection/>
    </xf>
    <xf numFmtId="180" fontId="32" fillId="0" borderId="10" xfId="59" applyNumberFormat="1" applyFont="1" applyFill="1" applyBorder="1" applyAlignment="1">
      <alignment horizontal="center" vertical="center"/>
      <protection/>
    </xf>
    <xf numFmtId="180" fontId="13" fillId="0" borderId="10" xfId="54" applyNumberFormat="1" applyFont="1" applyFill="1" applyBorder="1" applyAlignment="1" applyProtection="1">
      <alignment horizontal="center" vertical="center"/>
      <protection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2" xfId="58" applyFont="1" applyFill="1" applyBorder="1" applyAlignment="1">
      <alignment horizontal="center" vertical="center" wrapText="1"/>
      <protection/>
    </xf>
    <xf numFmtId="0" fontId="18" fillId="0" borderId="13" xfId="58" applyFont="1" applyFill="1" applyBorder="1" applyAlignment="1">
      <alignment horizontal="center" vertical="center" wrapText="1"/>
      <protection/>
    </xf>
    <xf numFmtId="0" fontId="18" fillId="0" borderId="14" xfId="58" applyFont="1" applyFill="1" applyBorder="1" applyAlignment="1">
      <alignment horizontal="center" vertical="center" wrapText="1"/>
      <protection/>
    </xf>
    <xf numFmtId="0" fontId="15" fillId="0" borderId="0" xfId="56" applyFont="1" applyFill="1" applyAlignment="1">
      <alignment horizontal="right" vertical="top"/>
      <protection/>
    </xf>
    <xf numFmtId="0" fontId="16" fillId="0" borderId="0" xfId="56" applyFont="1" applyFill="1" applyAlignment="1">
      <alignment horizontal="center" vertical="top" wrapText="1"/>
      <protection/>
    </xf>
    <xf numFmtId="0" fontId="16" fillId="0" borderId="0" xfId="58" applyFont="1" applyFill="1" applyAlignment="1">
      <alignment horizontal="center" vertical="top" wrapText="1"/>
      <protection/>
    </xf>
    <xf numFmtId="0" fontId="17" fillId="0" borderId="0" xfId="58" applyFont="1" applyFill="1" applyAlignment="1">
      <alignment horizontal="center" vertical="top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15" xfId="53" applyFont="1" applyFill="1" applyBorder="1" applyAlignment="1">
      <alignment horizontal="center" vertical="center" wrapText="1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1" fontId="27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7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7" fillId="0" borderId="16" xfId="55" applyNumberFormat="1" applyFont="1" applyFill="1" applyBorder="1" applyAlignment="1" applyProtection="1">
      <alignment horizontal="center" vertical="center" wrapText="1"/>
      <protection/>
    </xf>
    <xf numFmtId="1" fontId="27" fillId="0" borderId="17" xfId="55" applyNumberFormat="1" applyFont="1" applyFill="1" applyBorder="1" applyAlignment="1" applyProtection="1">
      <alignment horizontal="center" vertical="center" wrapText="1"/>
      <protection/>
    </xf>
    <xf numFmtId="1" fontId="27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Alignment="1">
      <alignment horizontal="center" vertical="center" wrapText="1"/>
      <protection/>
    </xf>
    <xf numFmtId="0" fontId="24" fillId="0" borderId="0" xfId="59" applyFont="1" applyFill="1" applyAlignment="1">
      <alignment horizontal="center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7"/>
  <sheetViews>
    <sheetView tabSelected="1" view="pageBreakPreview" zoomScale="90" zoomScaleNormal="90" zoomScaleSheetLayoutView="90" zoomScalePageLayoutView="0" workbookViewId="0" topLeftCell="A1">
      <selection activeCell="A7" sqref="A7"/>
    </sheetView>
  </sheetViews>
  <sheetFormatPr defaultColWidth="8.00390625" defaultRowHeight="15"/>
  <cols>
    <col min="1" max="1" width="76.421875" style="24" customWidth="1"/>
    <col min="2" max="2" width="13.00390625" style="24" customWidth="1"/>
    <col min="3" max="3" width="17.28125" style="6" customWidth="1"/>
    <col min="4" max="4" width="13.00390625" style="6" customWidth="1"/>
    <col min="5" max="5" width="17.140625" style="6" customWidth="1"/>
    <col min="6" max="6" width="12.7109375" style="24" customWidth="1"/>
    <col min="7" max="16384" width="8.00390625" style="24" customWidth="1"/>
  </cols>
  <sheetData>
    <row r="1" spans="3:6" ht="8.25" customHeight="1">
      <c r="C1" s="68"/>
      <c r="D1" s="68"/>
      <c r="E1" s="68"/>
      <c r="F1" s="68"/>
    </row>
    <row r="2" spans="1:6" ht="27" customHeight="1">
      <c r="A2" s="69" t="s">
        <v>0</v>
      </c>
      <c r="B2" s="69"/>
      <c r="C2" s="69"/>
      <c r="D2" s="69"/>
      <c r="E2" s="69"/>
      <c r="F2" s="69"/>
    </row>
    <row r="3" spans="1:6" ht="28.5" customHeight="1">
      <c r="A3" s="70" t="s">
        <v>35</v>
      </c>
      <c r="B3" s="70"/>
      <c r="C3" s="70"/>
      <c r="D3" s="70"/>
      <c r="E3" s="70"/>
      <c r="F3" s="70"/>
    </row>
    <row r="4" spans="1:6" s="25" customFormat="1" ht="33.75" customHeight="1">
      <c r="A4" s="71" t="s">
        <v>1</v>
      </c>
      <c r="B4" s="71"/>
      <c r="C4" s="71"/>
      <c r="D4" s="71"/>
      <c r="E4" s="71"/>
      <c r="F4" s="71"/>
    </row>
    <row r="5" spans="1:6" s="25" customFormat="1" ht="42.75" customHeight="1">
      <c r="A5" s="72" t="s">
        <v>2</v>
      </c>
      <c r="B5" s="73" t="s">
        <v>3</v>
      </c>
      <c r="C5" s="75" t="s">
        <v>4</v>
      </c>
      <c r="D5" s="76" t="s">
        <v>5</v>
      </c>
      <c r="E5" s="75" t="s">
        <v>6</v>
      </c>
      <c r="F5" s="76" t="s">
        <v>7</v>
      </c>
    </row>
    <row r="6" spans="1:6" s="25" customFormat="1" ht="37.5" customHeight="1">
      <c r="A6" s="72"/>
      <c r="B6" s="74"/>
      <c r="C6" s="75" t="s">
        <v>4</v>
      </c>
      <c r="D6" s="77"/>
      <c r="E6" s="75" t="s">
        <v>6</v>
      </c>
      <c r="F6" s="77"/>
    </row>
    <row r="7" spans="1:6" s="26" customFormat="1" ht="18.75" customHeight="1">
      <c r="A7" s="1" t="s">
        <v>8</v>
      </c>
      <c r="B7" s="1">
        <v>1</v>
      </c>
      <c r="C7" s="1">
        <v>2</v>
      </c>
      <c r="D7" s="1">
        <v>3</v>
      </c>
      <c r="E7" s="1">
        <v>4</v>
      </c>
      <c r="F7" s="1">
        <v>5</v>
      </c>
    </row>
    <row r="8" spans="1:6" s="25" customFormat="1" ht="43.5" customHeight="1">
      <c r="A8" s="27" t="s">
        <v>33</v>
      </c>
      <c r="B8" s="20">
        <v>25062</v>
      </c>
      <c r="C8" s="22">
        <f aca="true" t="shared" si="0" ref="C8:C15">B8-E8</f>
        <v>12274</v>
      </c>
      <c r="D8" s="2">
        <f>100-F8</f>
        <v>49</v>
      </c>
      <c r="E8" s="22">
        <v>12788</v>
      </c>
      <c r="F8" s="2">
        <f>ROUND(E8/B8*100,1)</f>
        <v>51</v>
      </c>
    </row>
    <row r="9" spans="1:6" s="25" customFormat="1" ht="61.5" customHeight="1">
      <c r="A9" s="28" t="s">
        <v>29</v>
      </c>
      <c r="B9" s="20">
        <v>13892</v>
      </c>
      <c r="C9" s="22">
        <f t="shared" si="0"/>
        <v>8752</v>
      </c>
      <c r="D9" s="2">
        <f>100-F9</f>
        <v>63</v>
      </c>
      <c r="E9" s="64">
        <v>5140</v>
      </c>
      <c r="F9" s="2">
        <f>ROUND(E9/B9*100,1)</f>
        <v>37</v>
      </c>
    </row>
    <row r="10" spans="1:8" s="25" customFormat="1" ht="45" customHeight="1">
      <c r="A10" s="27" t="s">
        <v>30</v>
      </c>
      <c r="B10" s="20">
        <v>1992</v>
      </c>
      <c r="C10" s="22">
        <f t="shared" si="0"/>
        <v>773</v>
      </c>
      <c r="D10" s="2">
        <f>100-F10</f>
        <v>38.8</v>
      </c>
      <c r="E10" s="22">
        <v>1219</v>
      </c>
      <c r="F10" s="2">
        <f>ROUND(E10/B10*100,1)</f>
        <v>61.2</v>
      </c>
      <c r="H10" s="29"/>
    </row>
    <row r="11" spans="1:6" s="25" customFormat="1" ht="63" customHeight="1">
      <c r="A11" s="27" t="s">
        <v>31</v>
      </c>
      <c r="B11" s="20">
        <v>1474</v>
      </c>
      <c r="C11" s="22">
        <f t="shared" si="0"/>
        <v>413</v>
      </c>
      <c r="D11" s="2">
        <f>100-F11</f>
        <v>28</v>
      </c>
      <c r="E11" s="22">
        <v>1061</v>
      </c>
      <c r="F11" s="2">
        <f>ROUND(E11/B11*100,1)</f>
        <v>72</v>
      </c>
    </row>
    <row r="12" spans="1:6" s="25" customFormat="1" ht="67.5" customHeight="1">
      <c r="A12" s="27" t="s">
        <v>32</v>
      </c>
      <c r="B12" s="20">
        <v>24886</v>
      </c>
      <c r="C12" s="22">
        <f t="shared" si="0"/>
        <v>12184</v>
      </c>
      <c r="D12" s="2">
        <f>100-F12</f>
        <v>49</v>
      </c>
      <c r="E12" s="22">
        <v>12702</v>
      </c>
      <c r="F12" s="2">
        <f>ROUND(E12/B12*100,1)</f>
        <v>51</v>
      </c>
    </row>
    <row r="13" spans="1:6" s="25" customFormat="1" ht="27" customHeight="1">
      <c r="A13" s="27"/>
      <c r="B13" s="65" t="s">
        <v>36</v>
      </c>
      <c r="C13" s="66"/>
      <c r="D13" s="66"/>
      <c r="E13" s="66"/>
      <c r="F13" s="67"/>
    </row>
    <row r="14" spans="1:6" s="25" customFormat="1" ht="51.75" customHeight="1">
      <c r="A14" s="30" t="s">
        <v>9</v>
      </c>
      <c r="B14" s="21">
        <v>14419</v>
      </c>
      <c r="C14" s="23">
        <f t="shared" si="0"/>
        <v>6951</v>
      </c>
      <c r="D14" s="3">
        <f>100-F14</f>
        <v>48.2</v>
      </c>
      <c r="E14" s="23">
        <v>7468</v>
      </c>
      <c r="F14" s="4">
        <f>ROUND(E14/B14*100,1)</f>
        <v>51.8</v>
      </c>
    </row>
    <row r="15" spans="1:6" s="25" customFormat="1" ht="39.75" customHeight="1">
      <c r="A15" s="30" t="s">
        <v>34</v>
      </c>
      <c r="B15" s="20">
        <v>11306</v>
      </c>
      <c r="C15" s="23">
        <f t="shared" si="0"/>
        <v>5432</v>
      </c>
      <c r="D15" s="3">
        <f>100-F15</f>
        <v>48</v>
      </c>
      <c r="E15" s="23">
        <v>5874</v>
      </c>
      <c r="F15" s="4">
        <f>ROUND(E15/B15*100,1)</f>
        <v>52</v>
      </c>
    </row>
    <row r="16" spans="1:6" s="25" customFormat="1" ht="15.75" customHeight="1">
      <c r="A16" s="24"/>
      <c r="B16" s="24"/>
      <c r="C16" s="5"/>
      <c r="D16" s="5"/>
      <c r="E16" s="5"/>
      <c r="F16" s="24"/>
    </row>
    <row r="17" ht="15" customHeight="1">
      <c r="E17" s="5"/>
    </row>
  </sheetData>
  <sheetProtection/>
  <mergeCells count="11"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84"/>
  <sheetViews>
    <sheetView view="pageBreakPreview" zoomScale="70" zoomScaleNormal="8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7" sqref="A7"/>
    </sheetView>
  </sheetViews>
  <sheetFormatPr defaultColWidth="9.140625" defaultRowHeight="15"/>
  <cols>
    <col min="1" max="1" width="30.00390625" style="17" customWidth="1"/>
    <col min="2" max="2" width="10.8515625" style="17" customWidth="1"/>
    <col min="3" max="3" width="11.140625" style="41" customWidth="1"/>
    <col min="4" max="4" width="12.7109375" style="41" customWidth="1"/>
    <col min="5" max="5" width="10.00390625" style="17" customWidth="1"/>
    <col min="6" max="6" width="11.140625" style="41" customWidth="1"/>
    <col min="7" max="7" width="12.140625" style="41" customWidth="1"/>
    <col min="8" max="8" width="9.28125" style="17" customWidth="1"/>
    <col min="9" max="10" width="11.57421875" style="41" customWidth="1"/>
    <col min="11" max="11" width="9.140625" style="17" customWidth="1"/>
    <col min="12" max="12" width="10.140625" style="41" customWidth="1"/>
    <col min="13" max="13" width="11.421875" style="41" customWidth="1"/>
    <col min="14" max="14" width="10.57421875" style="17" customWidth="1"/>
    <col min="15" max="15" width="9.140625" style="41" customWidth="1"/>
    <col min="16" max="16" width="10.00390625" style="41" customWidth="1"/>
    <col min="17" max="17" width="10.28125" style="17" customWidth="1"/>
    <col min="18" max="18" width="13.8515625" style="41" customWidth="1"/>
    <col min="19" max="19" width="15.28125" style="41" customWidth="1"/>
    <col min="20" max="20" width="9.8515625" style="17" customWidth="1"/>
    <col min="21" max="21" width="15.57421875" style="41" customWidth="1"/>
    <col min="22" max="22" width="16.140625" style="41" customWidth="1"/>
    <col min="23" max="16384" width="9.140625" style="17" customWidth="1"/>
  </cols>
  <sheetData>
    <row r="1" spans="2:22" s="7" customFormat="1" ht="25.5" customHeight="1">
      <c r="B1" s="84" t="s">
        <v>20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42"/>
      <c r="Q1" s="8"/>
      <c r="R1" s="42"/>
      <c r="S1" s="42"/>
      <c r="T1" s="8"/>
      <c r="U1" s="42"/>
      <c r="V1" s="42"/>
    </row>
    <row r="2" spans="2:22" s="7" customFormat="1" ht="23.25" customHeight="1">
      <c r="B2" s="84" t="s">
        <v>35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42"/>
      <c r="Q2" s="8"/>
      <c r="R2" s="42"/>
      <c r="S2" s="42"/>
      <c r="T2" s="8"/>
      <c r="U2" s="42"/>
      <c r="V2" s="42"/>
    </row>
    <row r="3" spans="2:22" s="7" customFormat="1" ht="18.75" customHeight="1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9"/>
      <c r="Q3" s="9"/>
      <c r="R3" s="9"/>
      <c r="S3" s="9"/>
      <c r="T3" s="9"/>
      <c r="U3" s="9"/>
      <c r="V3" s="9"/>
    </row>
    <row r="4" spans="1:22" s="11" customFormat="1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44"/>
    </row>
    <row r="5" spans="1:22" s="12" customFormat="1" ht="70.5" customHeight="1">
      <c r="A5" s="87"/>
      <c r="B5" s="86" t="s">
        <v>10</v>
      </c>
      <c r="C5" s="86"/>
      <c r="D5" s="86"/>
      <c r="E5" s="86" t="s">
        <v>19</v>
      </c>
      <c r="F5" s="86"/>
      <c r="G5" s="86"/>
      <c r="H5" s="86" t="s">
        <v>11</v>
      </c>
      <c r="I5" s="86"/>
      <c r="J5" s="86"/>
      <c r="K5" s="86" t="s">
        <v>12</v>
      </c>
      <c r="L5" s="86"/>
      <c r="M5" s="86"/>
      <c r="N5" s="86" t="s">
        <v>13</v>
      </c>
      <c r="O5" s="86"/>
      <c r="P5" s="86"/>
      <c r="Q5" s="78" t="s">
        <v>14</v>
      </c>
      <c r="R5" s="79"/>
      <c r="S5" s="80"/>
      <c r="T5" s="81" t="s">
        <v>15</v>
      </c>
      <c r="U5" s="82"/>
      <c r="V5" s="83"/>
    </row>
    <row r="6" spans="1:22" s="15" customFormat="1" ht="63" customHeight="1">
      <c r="A6" s="87"/>
      <c r="B6" s="13" t="s">
        <v>3</v>
      </c>
      <c r="C6" s="14" t="s">
        <v>16</v>
      </c>
      <c r="D6" s="14" t="s">
        <v>17</v>
      </c>
      <c r="E6" s="13" t="s">
        <v>3</v>
      </c>
      <c r="F6" s="14" t="s">
        <v>16</v>
      </c>
      <c r="G6" s="14" t="s">
        <v>17</v>
      </c>
      <c r="H6" s="14" t="s">
        <v>3</v>
      </c>
      <c r="I6" s="14" t="s">
        <v>16</v>
      </c>
      <c r="J6" s="14" t="s">
        <v>17</v>
      </c>
      <c r="K6" s="14" t="s">
        <v>3</v>
      </c>
      <c r="L6" s="14" t="s">
        <v>16</v>
      </c>
      <c r="M6" s="14" t="s">
        <v>17</v>
      </c>
      <c r="N6" s="13" t="s">
        <v>3</v>
      </c>
      <c r="O6" s="14" t="s">
        <v>16</v>
      </c>
      <c r="P6" s="14" t="s">
        <v>17</v>
      </c>
      <c r="Q6" s="13" t="s">
        <v>3</v>
      </c>
      <c r="R6" s="14" t="s">
        <v>16</v>
      </c>
      <c r="S6" s="14" t="s">
        <v>17</v>
      </c>
      <c r="T6" s="13" t="s">
        <v>3</v>
      </c>
      <c r="U6" s="14" t="s">
        <v>16</v>
      </c>
      <c r="V6" s="14" t="s">
        <v>17</v>
      </c>
    </row>
    <row r="7" spans="1:22" s="51" customFormat="1" ht="18" customHeight="1">
      <c r="A7" s="38" t="s">
        <v>18</v>
      </c>
      <c r="B7" s="38">
        <v>1</v>
      </c>
      <c r="C7" s="38">
        <v>2</v>
      </c>
      <c r="D7" s="38">
        <v>3</v>
      </c>
      <c r="E7" s="38">
        <v>4</v>
      </c>
      <c r="F7" s="38">
        <v>5</v>
      </c>
      <c r="G7" s="38">
        <v>6</v>
      </c>
      <c r="H7" s="38">
        <v>7</v>
      </c>
      <c r="I7" s="38">
        <v>8</v>
      </c>
      <c r="J7" s="38">
        <v>9</v>
      </c>
      <c r="K7" s="38">
        <v>10</v>
      </c>
      <c r="L7" s="38">
        <v>11</v>
      </c>
      <c r="M7" s="38">
        <v>12</v>
      </c>
      <c r="N7" s="38">
        <v>13</v>
      </c>
      <c r="O7" s="38">
        <v>14</v>
      </c>
      <c r="P7" s="38">
        <v>15</v>
      </c>
      <c r="Q7" s="38">
        <v>16</v>
      </c>
      <c r="R7" s="38">
        <v>17</v>
      </c>
      <c r="S7" s="38">
        <v>18</v>
      </c>
      <c r="T7" s="38">
        <v>19</v>
      </c>
      <c r="U7" s="38">
        <v>20</v>
      </c>
      <c r="V7" s="38">
        <v>21</v>
      </c>
    </row>
    <row r="8" spans="1:22" s="50" customFormat="1" ht="23.25" customHeight="1">
      <c r="A8" s="45" t="s">
        <v>28</v>
      </c>
      <c r="B8" s="36">
        <f>SUM(B9:B30)</f>
        <v>25062</v>
      </c>
      <c r="C8" s="46">
        <f>100-D8</f>
        <v>48.97454313303009</v>
      </c>
      <c r="D8" s="46">
        <v>51.02545686696991</v>
      </c>
      <c r="E8" s="47">
        <f>SUM(E9:E30)</f>
        <v>13892</v>
      </c>
      <c r="F8" s="46">
        <f>100-G8</f>
        <v>63.00028793550245</v>
      </c>
      <c r="G8" s="46">
        <v>36.99971206449755</v>
      </c>
      <c r="H8" s="47">
        <f>SUM(H9:H30)</f>
        <v>1992</v>
      </c>
      <c r="I8" s="46">
        <f>100-J8</f>
        <v>38.80522088353414</v>
      </c>
      <c r="J8" s="46">
        <v>61.19477911646586</v>
      </c>
      <c r="K8" s="47">
        <f>SUM(K9:K30)</f>
        <v>1474</v>
      </c>
      <c r="L8" s="46">
        <f>100-M8</f>
        <v>28.01899592944369</v>
      </c>
      <c r="M8" s="46">
        <v>71.98100407055631</v>
      </c>
      <c r="N8" s="47">
        <f>SUM(N9:N30)</f>
        <v>24886</v>
      </c>
      <c r="O8" s="46">
        <f>100-P8</f>
        <v>48.95925419914812</v>
      </c>
      <c r="P8" s="46">
        <v>51.04074580085188</v>
      </c>
      <c r="Q8" s="48">
        <f>SUM(Q9:Q30)</f>
        <v>14419</v>
      </c>
      <c r="R8" s="49">
        <f>100-S8</f>
        <v>48.20722657604549</v>
      </c>
      <c r="S8" s="49">
        <v>51.79277342395451</v>
      </c>
      <c r="T8" s="48">
        <f>SUM(T9:T30)</f>
        <v>11306</v>
      </c>
      <c r="U8" s="49">
        <f>100-V8</f>
        <v>48.04528568901468</v>
      </c>
      <c r="V8" s="49">
        <v>51.95471431098532</v>
      </c>
    </row>
    <row r="9" spans="1:22" s="16" customFormat="1" ht="19.5" customHeight="1">
      <c r="A9" s="31" t="s">
        <v>37</v>
      </c>
      <c r="B9" s="34">
        <v>1201</v>
      </c>
      <c r="C9" s="62">
        <f aca="true" t="shared" si="0" ref="C9:C30">100-D9</f>
        <v>26.311407160699417</v>
      </c>
      <c r="D9" s="39">
        <v>73.68859283930058</v>
      </c>
      <c r="E9" s="34">
        <v>393</v>
      </c>
      <c r="F9" s="62">
        <f aca="true" t="shared" si="1" ref="F9:F30">100-G9</f>
        <v>32.31552162849873</v>
      </c>
      <c r="G9" s="39">
        <v>67.68447837150127</v>
      </c>
      <c r="H9" s="34">
        <v>95</v>
      </c>
      <c r="I9" s="62">
        <f aca="true" t="shared" si="2" ref="I9:I30">100-J9</f>
        <v>24.210526315789465</v>
      </c>
      <c r="J9" s="39">
        <v>75.78947368421053</v>
      </c>
      <c r="K9" s="34">
        <v>169</v>
      </c>
      <c r="L9" s="62">
        <f aca="true" t="shared" si="3" ref="L9:L30">100-M9</f>
        <v>14.792899408284015</v>
      </c>
      <c r="M9" s="39">
        <v>85.20710059171599</v>
      </c>
      <c r="N9" s="34">
        <v>1195</v>
      </c>
      <c r="O9" s="62">
        <f aca="true" t="shared" si="4" ref="O9:O30">100-P9</f>
        <v>26.192468619246867</v>
      </c>
      <c r="P9" s="39">
        <v>73.80753138075313</v>
      </c>
      <c r="Q9" s="34">
        <v>745</v>
      </c>
      <c r="R9" s="63">
        <f aca="true" t="shared" si="5" ref="R9:R30">100-S9</f>
        <v>26.71140939597315</v>
      </c>
      <c r="S9" s="39">
        <v>73.28859060402685</v>
      </c>
      <c r="T9" s="34">
        <v>566</v>
      </c>
      <c r="U9" s="63">
        <f aca="true" t="shared" si="6" ref="U9:U30">100-V9</f>
        <v>28.26855123674912</v>
      </c>
      <c r="V9" s="39">
        <v>71.73144876325088</v>
      </c>
    </row>
    <row r="10" spans="1:22" s="16" customFormat="1" ht="19.5" customHeight="1">
      <c r="A10" s="31" t="s">
        <v>38</v>
      </c>
      <c r="B10" s="32">
        <v>783</v>
      </c>
      <c r="C10" s="62">
        <f t="shared" si="0"/>
        <v>62.19667943805875</v>
      </c>
      <c r="D10" s="39">
        <v>37.80332056194125</v>
      </c>
      <c r="E10" s="35">
        <v>389</v>
      </c>
      <c r="F10" s="62">
        <f t="shared" si="1"/>
        <v>66.58097686375321</v>
      </c>
      <c r="G10" s="39">
        <v>33.41902313624679</v>
      </c>
      <c r="H10" s="35">
        <v>57</v>
      </c>
      <c r="I10" s="62">
        <f t="shared" si="2"/>
        <v>70.17543859649123</v>
      </c>
      <c r="J10" s="39">
        <v>29.82456140350877</v>
      </c>
      <c r="K10" s="35">
        <v>11</v>
      </c>
      <c r="L10" s="62">
        <f t="shared" si="3"/>
        <v>54.54545454545455</v>
      </c>
      <c r="M10" s="39">
        <v>45.45454545454545</v>
      </c>
      <c r="N10" s="35">
        <v>783</v>
      </c>
      <c r="O10" s="62">
        <f t="shared" si="4"/>
        <v>62.19667943805875</v>
      </c>
      <c r="P10" s="39">
        <v>37.80332056194125</v>
      </c>
      <c r="Q10" s="33">
        <v>478</v>
      </c>
      <c r="R10" s="63">
        <f t="shared" si="5"/>
        <v>61.50627615062761</v>
      </c>
      <c r="S10" s="37">
        <v>38.49372384937239</v>
      </c>
      <c r="T10" s="33">
        <v>392</v>
      </c>
      <c r="U10" s="63">
        <f t="shared" si="6"/>
        <v>60.204081632653065</v>
      </c>
      <c r="V10" s="37">
        <v>39.795918367346935</v>
      </c>
    </row>
    <row r="11" spans="1:22" s="16" customFormat="1" ht="19.5" customHeight="1">
      <c r="A11" s="31" t="s">
        <v>21</v>
      </c>
      <c r="B11" s="32">
        <v>467</v>
      </c>
      <c r="C11" s="62">
        <f t="shared" si="0"/>
        <v>43.46895074946466</v>
      </c>
      <c r="D11" s="39">
        <v>56.53104925053534</v>
      </c>
      <c r="E11" s="35">
        <v>161</v>
      </c>
      <c r="F11" s="62">
        <f t="shared" si="1"/>
        <v>40.993788819875775</v>
      </c>
      <c r="G11" s="39">
        <v>59.006211180124225</v>
      </c>
      <c r="H11" s="35">
        <v>52</v>
      </c>
      <c r="I11" s="62">
        <f t="shared" si="2"/>
        <v>42.307692307692314</v>
      </c>
      <c r="J11" s="39">
        <v>57.692307692307686</v>
      </c>
      <c r="K11" s="35">
        <v>19</v>
      </c>
      <c r="L11" s="62">
        <f t="shared" si="3"/>
        <v>57.89473684210527</v>
      </c>
      <c r="M11" s="62">
        <v>42.10526315789473</v>
      </c>
      <c r="N11" s="35">
        <v>467</v>
      </c>
      <c r="O11" s="62">
        <f t="shared" si="4"/>
        <v>43.46895074946466</v>
      </c>
      <c r="P11" s="39">
        <v>56.53104925053534</v>
      </c>
      <c r="Q11" s="33">
        <v>305</v>
      </c>
      <c r="R11" s="63">
        <f t="shared" si="5"/>
        <v>45.24590163934427</v>
      </c>
      <c r="S11" s="37">
        <v>54.75409836065573</v>
      </c>
      <c r="T11" s="33">
        <v>222</v>
      </c>
      <c r="U11" s="63">
        <f t="shared" si="6"/>
        <v>42.79279279279279</v>
      </c>
      <c r="V11" s="37">
        <v>57.20720720720721</v>
      </c>
    </row>
    <row r="12" spans="1:22" s="16" customFormat="1" ht="19.5" customHeight="1">
      <c r="A12" s="31" t="s">
        <v>39</v>
      </c>
      <c r="B12" s="32">
        <v>2326</v>
      </c>
      <c r="C12" s="62">
        <f t="shared" si="0"/>
        <v>48.925193465176264</v>
      </c>
      <c r="D12" s="39">
        <v>51.074806534823736</v>
      </c>
      <c r="E12" s="35">
        <v>457</v>
      </c>
      <c r="F12" s="62">
        <f t="shared" si="1"/>
        <v>50.98468271334792</v>
      </c>
      <c r="G12" s="39">
        <v>49.01531728665208</v>
      </c>
      <c r="H12" s="35">
        <v>41</v>
      </c>
      <c r="I12" s="62">
        <f t="shared" si="2"/>
        <v>65.85365853658536</v>
      </c>
      <c r="J12" s="39">
        <v>34.146341463414636</v>
      </c>
      <c r="K12" s="35">
        <v>104</v>
      </c>
      <c r="L12" s="62">
        <f t="shared" si="3"/>
        <v>30.769230769230774</v>
      </c>
      <c r="M12" s="39">
        <v>69.23076923076923</v>
      </c>
      <c r="N12" s="35">
        <v>2310</v>
      </c>
      <c r="O12" s="62">
        <f t="shared" si="4"/>
        <v>48.74458874458875</v>
      </c>
      <c r="P12" s="39">
        <v>51.25541125541125</v>
      </c>
      <c r="Q12" s="33">
        <v>1419</v>
      </c>
      <c r="R12" s="63">
        <f t="shared" si="5"/>
        <v>48.343904157857644</v>
      </c>
      <c r="S12" s="37">
        <v>51.656095842142356</v>
      </c>
      <c r="T12" s="33">
        <v>884</v>
      </c>
      <c r="U12" s="63">
        <f t="shared" si="6"/>
        <v>50.452488687782804</v>
      </c>
      <c r="V12" s="37">
        <v>49.547511312217196</v>
      </c>
    </row>
    <row r="13" spans="1:22" s="16" customFormat="1" ht="19.5" customHeight="1">
      <c r="A13" s="31" t="s">
        <v>40</v>
      </c>
      <c r="B13" s="32">
        <v>949</v>
      </c>
      <c r="C13" s="62">
        <f t="shared" si="0"/>
        <v>29.715489989462597</v>
      </c>
      <c r="D13" s="39">
        <v>70.2845100105374</v>
      </c>
      <c r="E13" s="35">
        <v>163</v>
      </c>
      <c r="F13" s="62">
        <f t="shared" si="1"/>
        <v>37.42331288343558</v>
      </c>
      <c r="G13" s="39">
        <v>62.57668711656442</v>
      </c>
      <c r="H13" s="35">
        <v>56</v>
      </c>
      <c r="I13" s="62">
        <f t="shared" si="2"/>
        <v>19.64285714285714</v>
      </c>
      <c r="J13" s="39">
        <v>80.35714285714286</v>
      </c>
      <c r="K13" s="35">
        <v>12</v>
      </c>
      <c r="L13" s="62">
        <f t="shared" si="3"/>
        <v>8.333333333333343</v>
      </c>
      <c r="M13" s="39">
        <v>91.66666666666666</v>
      </c>
      <c r="N13" s="35">
        <v>939</v>
      </c>
      <c r="O13" s="62">
        <f t="shared" si="4"/>
        <v>30.031948881789134</v>
      </c>
      <c r="P13" s="39">
        <v>69.96805111821087</v>
      </c>
      <c r="Q13" s="33">
        <v>622</v>
      </c>
      <c r="R13" s="63">
        <f t="shared" si="5"/>
        <v>28.77813504823152</v>
      </c>
      <c r="S13" s="37">
        <v>71.22186495176848</v>
      </c>
      <c r="T13" s="33">
        <v>480</v>
      </c>
      <c r="U13" s="63">
        <f t="shared" si="6"/>
        <v>28.125</v>
      </c>
      <c r="V13" s="37">
        <v>71.875</v>
      </c>
    </row>
    <row r="14" spans="1:22" s="16" customFormat="1" ht="32.25" customHeight="1">
      <c r="A14" s="31" t="s">
        <v>41</v>
      </c>
      <c r="B14" s="32">
        <v>657</v>
      </c>
      <c r="C14" s="62">
        <f t="shared" si="0"/>
        <v>73.66818873668188</v>
      </c>
      <c r="D14" s="39">
        <v>26.331811263318112</v>
      </c>
      <c r="E14" s="35">
        <v>304</v>
      </c>
      <c r="F14" s="62">
        <f t="shared" si="1"/>
        <v>64.47368421052632</v>
      </c>
      <c r="G14" s="39">
        <v>35.526315789473685</v>
      </c>
      <c r="H14" s="35">
        <v>25</v>
      </c>
      <c r="I14" s="62">
        <f t="shared" si="2"/>
        <v>72</v>
      </c>
      <c r="J14" s="39">
        <v>28.000000000000004</v>
      </c>
      <c r="K14" s="35">
        <v>3</v>
      </c>
      <c r="L14" s="62">
        <f t="shared" si="3"/>
        <v>33.33333333333334</v>
      </c>
      <c r="M14" s="62">
        <v>66.66666666666666</v>
      </c>
      <c r="N14" s="35">
        <v>646</v>
      </c>
      <c r="O14" s="62">
        <f t="shared" si="4"/>
        <v>73.6842105263158</v>
      </c>
      <c r="P14" s="39">
        <v>26.31578947368421</v>
      </c>
      <c r="Q14" s="33">
        <v>418</v>
      </c>
      <c r="R14" s="63">
        <f t="shared" si="5"/>
        <v>73.92344497607655</v>
      </c>
      <c r="S14" s="37">
        <v>26.076555023923444</v>
      </c>
      <c r="T14" s="33">
        <v>323</v>
      </c>
      <c r="U14" s="63">
        <f t="shared" si="6"/>
        <v>72.75541795665634</v>
      </c>
      <c r="V14" s="37">
        <v>27.24458204334365</v>
      </c>
    </row>
    <row r="15" spans="1:22" s="16" customFormat="1" ht="19.5" customHeight="1">
      <c r="A15" s="31" t="s">
        <v>22</v>
      </c>
      <c r="B15" s="32">
        <v>647</v>
      </c>
      <c r="C15" s="62">
        <f t="shared" si="0"/>
        <v>37.557959814528594</v>
      </c>
      <c r="D15" s="39">
        <v>62.442040185471406</v>
      </c>
      <c r="E15" s="35">
        <v>184</v>
      </c>
      <c r="F15" s="62">
        <f t="shared" si="1"/>
        <v>41.30434782608695</v>
      </c>
      <c r="G15" s="39">
        <v>58.69565217391305</v>
      </c>
      <c r="H15" s="35">
        <v>20</v>
      </c>
      <c r="I15" s="62">
        <f t="shared" si="2"/>
        <v>50</v>
      </c>
      <c r="J15" s="39">
        <v>50</v>
      </c>
      <c r="K15" s="35">
        <v>64</v>
      </c>
      <c r="L15" s="62">
        <f t="shared" si="3"/>
        <v>37.5</v>
      </c>
      <c r="M15" s="39">
        <v>62.5</v>
      </c>
      <c r="N15" s="35">
        <v>647</v>
      </c>
      <c r="O15" s="62">
        <f t="shared" si="4"/>
        <v>37.557959814528594</v>
      </c>
      <c r="P15" s="39">
        <v>62.442040185471406</v>
      </c>
      <c r="Q15" s="33">
        <v>451</v>
      </c>
      <c r="R15" s="63">
        <f t="shared" si="5"/>
        <v>37.47228381374723</v>
      </c>
      <c r="S15" s="37">
        <v>62.52771618625277</v>
      </c>
      <c r="T15" s="33">
        <v>359</v>
      </c>
      <c r="U15" s="63">
        <f t="shared" si="6"/>
        <v>35.65459610027855</v>
      </c>
      <c r="V15" s="37">
        <v>64.34540389972145</v>
      </c>
    </row>
    <row r="16" spans="1:22" s="16" customFormat="1" ht="19.5" customHeight="1">
      <c r="A16" s="31" t="s">
        <v>42</v>
      </c>
      <c r="B16" s="32">
        <v>999</v>
      </c>
      <c r="C16" s="62">
        <f t="shared" si="0"/>
        <v>7.607607607607605</v>
      </c>
      <c r="D16" s="39">
        <v>92.3923923923924</v>
      </c>
      <c r="E16" s="35">
        <v>606</v>
      </c>
      <c r="F16" s="62">
        <f t="shared" si="1"/>
        <v>14.191419141914196</v>
      </c>
      <c r="G16" s="39">
        <v>85.8085808580858</v>
      </c>
      <c r="H16" s="35">
        <v>122</v>
      </c>
      <c r="I16" s="62">
        <f t="shared" si="2"/>
        <v>6.557377049180317</v>
      </c>
      <c r="J16" s="39">
        <v>93.44262295081968</v>
      </c>
      <c r="K16" s="35">
        <v>124</v>
      </c>
      <c r="L16" s="62">
        <f t="shared" si="3"/>
        <v>2.4193548387096797</v>
      </c>
      <c r="M16" s="39">
        <v>97.58064516129032</v>
      </c>
      <c r="N16" s="35">
        <v>999</v>
      </c>
      <c r="O16" s="62">
        <f t="shared" si="4"/>
        <v>7.607607607607605</v>
      </c>
      <c r="P16" s="39">
        <v>92.3923923923924</v>
      </c>
      <c r="Q16" s="33">
        <v>439</v>
      </c>
      <c r="R16" s="63">
        <f t="shared" si="5"/>
        <v>5.0113895216400834</v>
      </c>
      <c r="S16" s="37">
        <v>94.98861047835992</v>
      </c>
      <c r="T16" s="33">
        <v>390</v>
      </c>
      <c r="U16" s="63">
        <f t="shared" si="6"/>
        <v>4.358974358974351</v>
      </c>
      <c r="V16" s="37">
        <v>95.64102564102565</v>
      </c>
    </row>
    <row r="17" spans="1:22" s="16" customFormat="1" ht="19.5" customHeight="1">
      <c r="A17" s="31" t="s">
        <v>23</v>
      </c>
      <c r="B17" s="32">
        <v>2193</v>
      </c>
      <c r="C17" s="62">
        <f t="shared" si="0"/>
        <v>32.69493844049248</v>
      </c>
      <c r="D17" s="39">
        <v>67.30506155950752</v>
      </c>
      <c r="E17" s="35">
        <v>393</v>
      </c>
      <c r="F17" s="62">
        <f t="shared" si="1"/>
        <v>34.35114503816794</v>
      </c>
      <c r="G17" s="39">
        <v>65.64885496183206</v>
      </c>
      <c r="H17" s="35">
        <v>74</v>
      </c>
      <c r="I17" s="62">
        <f t="shared" si="2"/>
        <v>29.729729729729726</v>
      </c>
      <c r="J17" s="39">
        <v>70.27027027027027</v>
      </c>
      <c r="K17" s="35">
        <v>57</v>
      </c>
      <c r="L17" s="62">
        <f t="shared" si="3"/>
        <v>35.08771929824562</v>
      </c>
      <c r="M17" s="39">
        <v>64.91228070175438</v>
      </c>
      <c r="N17" s="35">
        <v>2142</v>
      </c>
      <c r="O17" s="62">
        <f t="shared" si="4"/>
        <v>32.6797385620915</v>
      </c>
      <c r="P17" s="39">
        <v>67.3202614379085</v>
      </c>
      <c r="Q17" s="33">
        <v>1363</v>
      </c>
      <c r="R17" s="63">
        <f t="shared" si="5"/>
        <v>31.841526045487882</v>
      </c>
      <c r="S17" s="37">
        <v>68.15847395451212</v>
      </c>
      <c r="T17" s="33">
        <v>890</v>
      </c>
      <c r="U17" s="63">
        <f t="shared" si="6"/>
        <v>31.34831460674158</v>
      </c>
      <c r="V17" s="37">
        <v>68.65168539325842</v>
      </c>
    </row>
    <row r="18" spans="1:22" s="16" customFormat="1" ht="19.5" customHeight="1">
      <c r="A18" s="31" t="s">
        <v>43</v>
      </c>
      <c r="B18" s="32">
        <v>1041</v>
      </c>
      <c r="C18" s="62">
        <f t="shared" si="0"/>
        <v>24.783861671469737</v>
      </c>
      <c r="D18" s="39">
        <v>75.21613832853026</v>
      </c>
      <c r="E18" s="35">
        <v>481</v>
      </c>
      <c r="F18" s="62">
        <f t="shared" si="1"/>
        <v>26.403326403326403</v>
      </c>
      <c r="G18" s="39">
        <v>73.5966735966736</v>
      </c>
      <c r="H18" s="35">
        <v>126</v>
      </c>
      <c r="I18" s="62">
        <f t="shared" si="2"/>
        <v>19.04761904761905</v>
      </c>
      <c r="J18" s="39">
        <v>80.95238095238095</v>
      </c>
      <c r="K18" s="35">
        <v>70</v>
      </c>
      <c r="L18" s="62">
        <f t="shared" si="3"/>
        <v>21.42857142857143</v>
      </c>
      <c r="M18" s="39">
        <v>78.57142857142857</v>
      </c>
      <c r="N18" s="35">
        <v>1041</v>
      </c>
      <c r="O18" s="62">
        <f t="shared" si="4"/>
        <v>24.783861671469737</v>
      </c>
      <c r="P18" s="39">
        <v>75.21613832853026</v>
      </c>
      <c r="Q18" s="33">
        <v>505</v>
      </c>
      <c r="R18" s="63">
        <f t="shared" si="5"/>
        <v>26.534653465346537</v>
      </c>
      <c r="S18" s="37">
        <v>73.46534653465346</v>
      </c>
      <c r="T18" s="33">
        <v>403</v>
      </c>
      <c r="U18" s="63">
        <f t="shared" si="6"/>
        <v>27.295285359801497</v>
      </c>
      <c r="V18" s="37">
        <v>72.7047146401985</v>
      </c>
    </row>
    <row r="19" spans="1:22" s="16" customFormat="1" ht="19.5" customHeight="1">
      <c r="A19" s="31" t="s">
        <v>44</v>
      </c>
      <c r="B19" s="32">
        <v>585</v>
      </c>
      <c r="C19" s="62">
        <f t="shared" si="0"/>
        <v>36.239316239316246</v>
      </c>
      <c r="D19" s="39">
        <v>63.760683760683754</v>
      </c>
      <c r="E19" s="35">
        <v>161</v>
      </c>
      <c r="F19" s="62">
        <f t="shared" si="1"/>
        <v>35.40372670807453</v>
      </c>
      <c r="G19" s="39">
        <v>64.59627329192547</v>
      </c>
      <c r="H19" s="35">
        <v>82</v>
      </c>
      <c r="I19" s="62">
        <f t="shared" si="2"/>
        <v>17.07317073170732</v>
      </c>
      <c r="J19" s="39">
        <v>82.92682926829268</v>
      </c>
      <c r="K19" s="35">
        <v>7</v>
      </c>
      <c r="L19" s="62">
        <f t="shared" si="3"/>
        <v>85.71428571428572</v>
      </c>
      <c r="M19" s="62">
        <v>14.285714285714285</v>
      </c>
      <c r="N19" s="35">
        <v>584</v>
      </c>
      <c r="O19" s="62">
        <f t="shared" si="4"/>
        <v>36.130136986301366</v>
      </c>
      <c r="P19" s="39">
        <v>63.869863013698634</v>
      </c>
      <c r="Q19" s="33">
        <v>314</v>
      </c>
      <c r="R19" s="63">
        <f t="shared" si="5"/>
        <v>42.35668789808918</v>
      </c>
      <c r="S19" s="37">
        <v>57.64331210191082</v>
      </c>
      <c r="T19" s="33">
        <v>259</v>
      </c>
      <c r="U19" s="63">
        <f t="shared" si="6"/>
        <v>37.83783783783784</v>
      </c>
      <c r="V19" s="37">
        <v>62.16216216216216</v>
      </c>
    </row>
    <row r="20" spans="1:22" s="16" customFormat="1" ht="35.25" customHeight="1">
      <c r="A20" s="31" t="s">
        <v>45</v>
      </c>
      <c r="B20" s="32">
        <v>492</v>
      </c>
      <c r="C20" s="62">
        <f t="shared" si="0"/>
        <v>49.79674796747967</v>
      </c>
      <c r="D20" s="39">
        <v>50.20325203252033</v>
      </c>
      <c r="E20" s="35">
        <v>295</v>
      </c>
      <c r="F20" s="62">
        <f t="shared" si="1"/>
        <v>46.77966101694915</v>
      </c>
      <c r="G20" s="39">
        <v>53.22033898305085</v>
      </c>
      <c r="H20" s="35">
        <v>107</v>
      </c>
      <c r="I20" s="62">
        <f t="shared" si="2"/>
        <v>23.36448598130842</v>
      </c>
      <c r="J20" s="39">
        <v>76.63551401869158</v>
      </c>
      <c r="K20" s="35">
        <v>27</v>
      </c>
      <c r="L20" s="62">
        <f t="shared" si="3"/>
        <v>14.81481481481481</v>
      </c>
      <c r="M20" s="39">
        <v>85.18518518518519</v>
      </c>
      <c r="N20" s="35">
        <v>491</v>
      </c>
      <c r="O20" s="62">
        <f t="shared" si="4"/>
        <v>49.69450101832994</v>
      </c>
      <c r="P20" s="39">
        <v>50.30549898167006</v>
      </c>
      <c r="Q20" s="33">
        <v>257</v>
      </c>
      <c r="R20" s="63">
        <f t="shared" si="5"/>
        <v>52.52918287937744</v>
      </c>
      <c r="S20" s="37">
        <v>47.47081712062256</v>
      </c>
      <c r="T20" s="33">
        <v>232</v>
      </c>
      <c r="U20" s="63">
        <f t="shared" si="6"/>
        <v>51.724137931034484</v>
      </c>
      <c r="V20" s="37">
        <v>48.275862068965516</v>
      </c>
    </row>
    <row r="21" spans="1:22" s="16" customFormat="1" ht="19.5" customHeight="1">
      <c r="A21" s="31" t="s">
        <v>46</v>
      </c>
      <c r="B21" s="32">
        <v>871</v>
      </c>
      <c r="C21" s="62">
        <f t="shared" si="0"/>
        <v>52.23880597014926</v>
      </c>
      <c r="D21" s="39">
        <v>47.76119402985074</v>
      </c>
      <c r="E21" s="35">
        <v>342</v>
      </c>
      <c r="F21" s="62">
        <f t="shared" si="1"/>
        <v>52.631578947368425</v>
      </c>
      <c r="G21" s="39">
        <v>47.368421052631575</v>
      </c>
      <c r="H21" s="35">
        <v>40</v>
      </c>
      <c r="I21" s="62">
        <f t="shared" si="2"/>
        <v>27.5</v>
      </c>
      <c r="J21" s="39">
        <v>72.5</v>
      </c>
      <c r="K21" s="35">
        <v>38</v>
      </c>
      <c r="L21" s="62">
        <f t="shared" si="3"/>
        <v>34.210526315789465</v>
      </c>
      <c r="M21" s="39">
        <v>65.78947368421053</v>
      </c>
      <c r="N21" s="35">
        <v>871</v>
      </c>
      <c r="O21" s="62">
        <f t="shared" si="4"/>
        <v>52.23880597014926</v>
      </c>
      <c r="P21" s="39">
        <v>47.76119402985074</v>
      </c>
      <c r="Q21" s="33">
        <v>488</v>
      </c>
      <c r="R21" s="63">
        <f t="shared" si="5"/>
        <v>52.049180327868854</v>
      </c>
      <c r="S21" s="37">
        <v>47.950819672131146</v>
      </c>
      <c r="T21" s="33">
        <v>376</v>
      </c>
      <c r="U21" s="63">
        <f t="shared" si="6"/>
        <v>51.59574468085106</v>
      </c>
      <c r="V21" s="37">
        <v>48.40425531914894</v>
      </c>
    </row>
    <row r="22" spans="1:22" s="16" customFormat="1" ht="19.5" customHeight="1">
      <c r="A22" s="31" t="s">
        <v>47</v>
      </c>
      <c r="B22" s="32">
        <v>928</v>
      </c>
      <c r="C22" s="62">
        <f t="shared" si="0"/>
        <v>24.89224137931035</v>
      </c>
      <c r="D22" s="39">
        <v>75.10775862068965</v>
      </c>
      <c r="E22" s="35">
        <v>338</v>
      </c>
      <c r="F22" s="62">
        <f t="shared" si="1"/>
        <v>19.8224852071006</v>
      </c>
      <c r="G22" s="39">
        <v>80.1775147928994</v>
      </c>
      <c r="H22" s="35">
        <v>113</v>
      </c>
      <c r="I22" s="62">
        <f t="shared" si="2"/>
        <v>7.964601769911511</v>
      </c>
      <c r="J22" s="39">
        <v>92.03539823008849</v>
      </c>
      <c r="K22" s="35">
        <v>13</v>
      </c>
      <c r="L22" s="62">
        <f t="shared" si="3"/>
        <v>38.46153846153846</v>
      </c>
      <c r="M22" s="52">
        <v>61.53846153846154</v>
      </c>
      <c r="N22" s="35">
        <v>914</v>
      </c>
      <c r="O22" s="62">
        <f t="shared" si="4"/>
        <v>24.945295404814004</v>
      </c>
      <c r="P22" s="39">
        <v>75.054704595186</v>
      </c>
      <c r="Q22" s="33">
        <v>536</v>
      </c>
      <c r="R22" s="63">
        <f t="shared" si="5"/>
        <v>29.104477611940297</v>
      </c>
      <c r="S22" s="37">
        <v>70.8955223880597</v>
      </c>
      <c r="T22" s="33">
        <v>439</v>
      </c>
      <c r="U22" s="63">
        <f t="shared" si="6"/>
        <v>26.879271070615033</v>
      </c>
      <c r="V22" s="37">
        <v>73.12072892938497</v>
      </c>
    </row>
    <row r="23" spans="1:22" s="16" customFormat="1" ht="19.5" customHeight="1">
      <c r="A23" s="31" t="s">
        <v>48</v>
      </c>
      <c r="B23" s="32">
        <v>693</v>
      </c>
      <c r="C23" s="62">
        <f t="shared" si="0"/>
        <v>33.04473304473305</v>
      </c>
      <c r="D23" s="39">
        <v>66.95526695526695</v>
      </c>
      <c r="E23" s="35">
        <v>301</v>
      </c>
      <c r="F23" s="62">
        <f t="shared" si="1"/>
        <v>52.159468438538205</v>
      </c>
      <c r="G23" s="39">
        <v>47.840531561461795</v>
      </c>
      <c r="H23" s="35">
        <v>43</v>
      </c>
      <c r="I23" s="62">
        <f t="shared" si="2"/>
        <v>13.95348837209302</v>
      </c>
      <c r="J23" s="39">
        <v>86.04651162790698</v>
      </c>
      <c r="K23" s="35">
        <v>26</v>
      </c>
      <c r="L23" s="62">
        <f t="shared" si="3"/>
        <v>7.692307692307693</v>
      </c>
      <c r="M23" s="39">
        <v>92.3076923076923</v>
      </c>
      <c r="N23" s="35">
        <v>685</v>
      </c>
      <c r="O23" s="62">
        <f t="shared" si="4"/>
        <v>33.13868613138686</v>
      </c>
      <c r="P23" s="39">
        <v>66.86131386861314</v>
      </c>
      <c r="Q23" s="33">
        <v>466</v>
      </c>
      <c r="R23" s="63">
        <f t="shared" si="5"/>
        <v>33.90557939914163</v>
      </c>
      <c r="S23" s="37">
        <v>66.09442060085837</v>
      </c>
      <c r="T23" s="33">
        <v>385</v>
      </c>
      <c r="U23" s="63">
        <f t="shared" si="6"/>
        <v>32.727272727272734</v>
      </c>
      <c r="V23" s="37">
        <v>67.27272727272727</v>
      </c>
    </row>
    <row r="24" spans="1:22" s="16" customFormat="1" ht="19.5" customHeight="1">
      <c r="A24" s="31" t="s">
        <v>49</v>
      </c>
      <c r="B24" s="32">
        <v>804</v>
      </c>
      <c r="C24" s="62">
        <f t="shared" si="0"/>
        <v>47.88557213930348</v>
      </c>
      <c r="D24" s="39">
        <v>52.11442786069652</v>
      </c>
      <c r="E24" s="35">
        <v>307</v>
      </c>
      <c r="F24" s="62">
        <f t="shared" si="1"/>
        <v>55.048859934853425</v>
      </c>
      <c r="G24" s="39">
        <v>44.951140065146575</v>
      </c>
      <c r="H24" s="35">
        <v>42</v>
      </c>
      <c r="I24" s="62">
        <f t="shared" si="2"/>
        <v>38.095238095238095</v>
      </c>
      <c r="J24" s="39">
        <v>61.904761904761905</v>
      </c>
      <c r="K24" s="35">
        <v>75</v>
      </c>
      <c r="L24" s="62">
        <f t="shared" si="3"/>
        <v>60</v>
      </c>
      <c r="M24" s="39">
        <v>40</v>
      </c>
      <c r="N24" s="35">
        <v>803</v>
      </c>
      <c r="O24" s="62">
        <f t="shared" si="4"/>
        <v>47.945205479452056</v>
      </c>
      <c r="P24" s="39">
        <v>52.054794520547944</v>
      </c>
      <c r="Q24" s="33">
        <v>481</v>
      </c>
      <c r="R24" s="63">
        <f t="shared" si="5"/>
        <v>46.361746361746356</v>
      </c>
      <c r="S24" s="37">
        <v>53.638253638253644</v>
      </c>
      <c r="T24" s="33">
        <v>409</v>
      </c>
      <c r="U24" s="63">
        <f t="shared" si="6"/>
        <v>45.965770171149146</v>
      </c>
      <c r="V24" s="37">
        <v>54.034229828850854</v>
      </c>
    </row>
    <row r="25" spans="1:22" s="16" customFormat="1" ht="19.5" customHeight="1">
      <c r="A25" s="31" t="s">
        <v>50</v>
      </c>
      <c r="B25" s="32">
        <v>902</v>
      </c>
      <c r="C25" s="62">
        <f t="shared" si="0"/>
        <v>38.24833702882483</v>
      </c>
      <c r="D25" s="39">
        <v>61.75166297117517</v>
      </c>
      <c r="E25" s="35">
        <v>308</v>
      </c>
      <c r="F25" s="62">
        <f t="shared" si="1"/>
        <v>41.23376623376623</v>
      </c>
      <c r="G25" s="39">
        <v>58.76623376623377</v>
      </c>
      <c r="H25" s="35">
        <v>97</v>
      </c>
      <c r="I25" s="62">
        <f t="shared" si="2"/>
        <v>30.927835051546396</v>
      </c>
      <c r="J25" s="39">
        <v>69.0721649484536</v>
      </c>
      <c r="K25" s="35">
        <v>64</v>
      </c>
      <c r="L25" s="62">
        <f t="shared" si="3"/>
        <v>54.6875</v>
      </c>
      <c r="M25" s="39">
        <v>45.3125</v>
      </c>
      <c r="N25" s="35">
        <v>901</v>
      </c>
      <c r="O25" s="62">
        <f t="shared" si="4"/>
        <v>38.29078801331853</v>
      </c>
      <c r="P25" s="39">
        <v>61.70921198668147</v>
      </c>
      <c r="Q25" s="33">
        <v>555</v>
      </c>
      <c r="R25" s="63">
        <f t="shared" si="5"/>
        <v>38.1981981981982</v>
      </c>
      <c r="S25" s="37">
        <v>61.8018018018018</v>
      </c>
      <c r="T25" s="33">
        <v>503</v>
      </c>
      <c r="U25" s="63">
        <f t="shared" si="6"/>
        <v>37.37574552683897</v>
      </c>
      <c r="V25" s="37">
        <v>62.62425447316103</v>
      </c>
    </row>
    <row r="26" spans="1:22" s="56" customFormat="1" ht="19.5" customHeight="1">
      <c r="A26" s="53" t="s">
        <v>24</v>
      </c>
      <c r="B26" s="54">
        <v>1929</v>
      </c>
      <c r="C26" s="62">
        <f t="shared" si="0"/>
        <v>68.48107827890098</v>
      </c>
      <c r="D26" s="52">
        <v>31.518921721099012</v>
      </c>
      <c r="E26" s="55">
        <v>1261</v>
      </c>
      <c r="F26" s="62">
        <f t="shared" si="1"/>
        <v>73.43378271213322</v>
      </c>
      <c r="G26" s="52">
        <v>26.566217287866774</v>
      </c>
      <c r="H26" s="55">
        <v>214</v>
      </c>
      <c r="I26" s="62">
        <f t="shared" si="2"/>
        <v>47.19626168224299</v>
      </c>
      <c r="J26" s="52">
        <v>52.80373831775701</v>
      </c>
      <c r="K26" s="55">
        <v>248</v>
      </c>
      <c r="L26" s="62">
        <f t="shared" si="3"/>
        <v>11.290322580645167</v>
      </c>
      <c r="M26" s="52">
        <v>88.70967741935483</v>
      </c>
      <c r="N26" s="55">
        <v>1906</v>
      </c>
      <c r="O26" s="62">
        <f t="shared" si="4"/>
        <v>68.41552990556139</v>
      </c>
      <c r="P26" s="52">
        <v>31.584470094438615</v>
      </c>
      <c r="Q26" s="33">
        <v>1105</v>
      </c>
      <c r="R26" s="63">
        <f t="shared" si="5"/>
        <v>70.31674208144796</v>
      </c>
      <c r="S26" s="37">
        <v>29.683257918552037</v>
      </c>
      <c r="T26" s="33">
        <v>903</v>
      </c>
      <c r="U26" s="63">
        <f t="shared" si="6"/>
        <v>67.77408637873754</v>
      </c>
      <c r="V26" s="37">
        <v>32.22591362126246</v>
      </c>
    </row>
    <row r="27" spans="1:22" s="56" customFormat="1" ht="19.5" customHeight="1">
      <c r="A27" s="53" t="s">
        <v>25</v>
      </c>
      <c r="B27" s="54">
        <v>2713</v>
      </c>
      <c r="C27" s="62">
        <f t="shared" si="0"/>
        <v>85.44047180243274</v>
      </c>
      <c r="D27" s="52">
        <v>14.559528197567268</v>
      </c>
      <c r="E27" s="55">
        <v>4321</v>
      </c>
      <c r="F27" s="62">
        <f t="shared" si="1"/>
        <v>88.22031937051608</v>
      </c>
      <c r="G27" s="52">
        <v>11.779680629483916</v>
      </c>
      <c r="H27" s="55">
        <v>316</v>
      </c>
      <c r="I27" s="62">
        <f t="shared" si="2"/>
        <v>82.27848101265823</v>
      </c>
      <c r="J27" s="52">
        <v>17.72151898734177</v>
      </c>
      <c r="K27" s="55">
        <v>84</v>
      </c>
      <c r="L27" s="62">
        <f t="shared" si="3"/>
        <v>80.95238095238095</v>
      </c>
      <c r="M27" s="52">
        <v>19.047619047619047</v>
      </c>
      <c r="N27" s="55">
        <v>2691</v>
      </c>
      <c r="O27" s="62">
        <f t="shared" si="4"/>
        <v>85.47008547008546</v>
      </c>
      <c r="P27" s="52">
        <v>14.529914529914532</v>
      </c>
      <c r="Q27" s="33">
        <v>1197</v>
      </c>
      <c r="R27" s="63">
        <f t="shared" si="5"/>
        <v>83.12447786131997</v>
      </c>
      <c r="S27" s="37">
        <v>16.875522138680033</v>
      </c>
      <c r="T27" s="33">
        <v>993</v>
      </c>
      <c r="U27" s="63">
        <f t="shared" si="6"/>
        <v>83.48439073514602</v>
      </c>
      <c r="V27" s="37">
        <v>16.51560926485398</v>
      </c>
    </row>
    <row r="28" spans="1:22" s="56" customFormat="1" ht="19.5" customHeight="1">
      <c r="A28" s="53" t="s">
        <v>26</v>
      </c>
      <c r="B28" s="54">
        <v>2057</v>
      </c>
      <c r="C28" s="62">
        <f t="shared" si="0"/>
        <v>65.4350996596986</v>
      </c>
      <c r="D28" s="52">
        <v>34.564900340301406</v>
      </c>
      <c r="E28" s="55">
        <v>957</v>
      </c>
      <c r="F28" s="62">
        <f t="shared" si="1"/>
        <v>71.47335423197492</v>
      </c>
      <c r="G28" s="52">
        <v>28.526645768025077</v>
      </c>
      <c r="H28" s="55">
        <v>94</v>
      </c>
      <c r="I28" s="62">
        <f t="shared" si="2"/>
        <v>53.191489361702125</v>
      </c>
      <c r="J28" s="52">
        <v>46.808510638297875</v>
      </c>
      <c r="K28" s="55">
        <v>89</v>
      </c>
      <c r="L28" s="62">
        <f t="shared" si="3"/>
        <v>51.68539325842696</v>
      </c>
      <c r="M28" s="52">
        <v>48.31460674157304</v>
      </c>
      <c r="N28" s="55">
        <v>2051</v>
      </c>
      <c r="O28" s="62">
        <f t="shared" si="4"/>
        <v>65.38274012676743</v>
      </c>
      <c r="P28" s="52">
        <v>34.61725987323257</v>
      </c>
      <c r="Q28" s="33">
        <v>1216</v>
      </c>
      <c r="R28" s="63">
        <f t="shared" si="5"/>
        <v>64.14473684210526</v>
      </c>
      <c r="S28" s="37">
        <v>35.85526315789473</v>
      </c>
      <c r="T28" s="33">
        <v>1037</v>
      </c>
      <c r="U28" s="63">
        <f t="shared" si="6"/>
        <v>64.03085824493732</v>
      </c>
      <c r="V28" s="37">
        <v>35.96914175506269</v>
      </c>
    </row>
    <row r="29" spans="1:22" s="61" customFormat="1" ht="19.5" customHeight="1">
      <c r="A29" s="57" t="s">
        <v>51</v>
      </c>
      <c r="B29" s="58">
        <v>832</v>
      </c>
      <c r="C29" s="62">
        <f t="shared" si="0"/>
        <v>58.293269230769226</v>
      </c>
      <c r="D29" s="52">
        <v>41.706730769230774</v>
      </c>
      <c r="E29" s="58">
        <v>468</v>
      </c>
      <c r="F29" s="62">
        <f t="shared" si="1"/>
        <v>75.85470085470085</v>
      </c>
      <c r="G29" s="52">
        <v>24.145299145299145</v>
      </c>
      <c r="H29" s="58">
        <v>47</v>
      </c>
      <c r="I29" s="62">
        <f t="shared" si="2"/>
        <v>70.2127659574468</v>
      </c>
      <c r="J29" s="52">
        <v>29.78723404255319</v>
      </c>
      <c r="K29" s="58">
        <v>29</v>
      </c>
      <c r="L29" s="62">
        <f t="shared" si="3"/>
        <v>17.241379310344826</v>
      </c>
      <c r="M29" s="52">
        <v>82.75862068965517</v>
      </c>
      <c r="N29" s="58">
        <v>828</v>
      </c>
      <c r="O29" s="62">
        <f t="shared" si="4"/>
        <v>58.33333333333333</v>
      </c>
      <c r="P29" s="52">
        <v>41.66666666666667</v>
      </c>
      <c r="Q29" s="58">
        <v>500</v>
      </c>
      <c r="R29" s="63">
        <f t="shared" si="5"/>
        <v>55.4</v>
      </c>
      <c r="S29" s="59">
        <v>44.6</v>
      </c>
      <c r="T29" s="60">
        <v>367</v>
      </c>
      <c r="U29" s="63">
        <f t="shared" si="6"/>
        <v>56.403269754768395</v>
      </c>
      <c r="V29" s="52">
        <v>43.596730245231605</v>
      </c>
    </row>
    <row r="30" spans="1:22" s="61" customFormat="1" ht="19.5" customHeight="1">
      <c r="A30" s="57" t="s">
        <v>27</v>
      </c>
      <c r="B30" s="58">
        <v>993</v>
      </c>
      <c r="C30" s="62">
        <f t="shared" si="0"/>
        <v>50.151057401812686</v>
      </c>
      <c r="D30" s="52">
        <v>49.848942598187314</v>
      </c>
      <c r="E30" s="58">
        <v>1302</v>
      </c>
      <c r="F30" s="62">
        <f t="shared" si="1"/>
        <v>54.83870967741936</v>
      </c>
      <c r="G30" s="52">
        <v>45.16129032258064</v>
      </c>
      <c r="H30" s="58">
        <v>129</v>
      </c>
      <c r="I30" s="62">
        <f t="shared" si="2"/>
        <v>10.077519379844958</v>
      </c>
      <c r="J30" s="52">
        <v>89.92248062015504</v>
      </c>
      <c r="K30" s="58">
        <v>141</v>
      </c>
      <c r="L30" s="62">
        <f t="shared" si="3"/>
        <v>12.7659574468085</v>
      </c>
      <c r="M30" s="52">
        <v>87.2340425531915</v>
      </c>
      <c r="N30" s="58">
        <v>992</v>
      </c>
      <c r="O30" s="62">
        <f t="shared" si="4"/>
        <v>50.100806451612904</v>
      </c>
      <c r="P30" s="52">
        <v>49.899193548387096</v>
      </c>
      <c r="Q30" s="58">
        <v>559</v>
      </c>
      <c r="R30" s="63">
        <f t="shared" si="5"/>
        <v>51.341681574239715</v>
      </c>
      <c r="S30" s="59">
        <v>48.658318425760285</v>
      </c>
      <c r="T30" s="60">
        <v>494</v>
      </c>
      <c r="U30" s="63">
        <f t="shared" si="6"/>
        <v>50</v>
      </c>
      <c r="V30" s="52">
        <v>50</v>
      </c>
    </row>
    <row r="31" spans="1:21" ht="15">
      <c r="A31" s="18"/>
      <c r="B31" s="18"/>
      <c r="C31" s="40"/>
      <c r="D31" s="40"/>
      <c r="E31" s="18"/>
      <c r="F31" s="40"/>
      <c r="G31" s="40"/>
      <c r="H31" s="18"/>
      <c r="I31" s="40"/>
      <c r="J31" s="40"/>
      <c r="K31" s="18"/>
      <c r="L31" s="40"/>
      <c r="M31" s="40"/>
      <c r="N31" s="18"/>
      <c r="O31" s="40"/>
      <c r="P31" s="40"/>
      <c r="Q31" s="18"/>
      <c r="R31" s="40"/>
      <c r="S31" s="43"/>
      <c r="T31" s="19"/>
      <c r="U31" s="43"/>
    </row>
    <row r="32" spans="1:21" ht="15">
      <c r="A32" s="18"/>
      <c r="B32" s="18"/>
      <c r="C32" s="40"/>
      <c r="D32" s="40"/>
      <c r="E32" s="18"/>
      <c r="F32" s="40"/>
      <c r="G32" s="40"/>
      <c r="H32" s="18"/>
      <c r="I32" s="40"/>
      <c r="J32" s="40"/>
      <c r="K32" s="18"/>
      <c r="L32" s="40"/>
      <c r="M32" s="40"/>
      <c r="N32" s="18"/>
      <c r="O32" s="40"/>
      <c r="P32" s="40"/>
      <c r="Q32" s="18"/>
      <c r="R32" s="40"/>
      <c r="S32" s="43"/>
      <c r="T32" s="19"/>
      <c r="U32" s="43"/>
    </row>
    <row r="33" spans="19:21" ht="15">
      <c r="S33" s="43"/>
      <c r="T33" s="19"/>
      <c r="U33" s="43"/>
    </row>
    <row r="34" spans="19:21" ht="15">
      <c r="S34" s="43"/>
      <c r="T34" s="19"/>
      <c r="U34" s="43"/>
    </row>
    <row r="35" spans="19:21" ht="15">
      <c r="S35" s="43"/>
      <c r="T35" s="19"/>
      <c r="U35" s="43"/>
    </row>
    <row r="36" spans="19:21" ht="15">
      <c r="S36" s="43"/>
      <c r="T36" s="19"/>
      <c r="U36" s="43"/>
    </row>
    <row r="37" spans="19:21" ht="15">
      <c r="S37" s="43"/>
      <c r="T37" s="19"/>
      <c r="U37" s="43"/>
    </row>
    <row r="38" spans="19:21" ht="15">
      <c r="S38" s="43"/>
      <c r="T38" s="19"/>
      <c r="U38" s="43"/>
    </row>
    <row r="39" spans="19:21" ht="15">
      <c r="S39" s="43"/>
      <c r="T39" s="19"/>
      <c r="U39" s="43"/>
    </row>
    <row r="40" spans="19:21" ht="15">
      <c r="S40" s="43"/>
      <c r="T40" s="19"/>
      <c r="U40" s="43"/>
    </row>
    <row r="41" spans="19:21" ht="15">
      <c r="S41" s="43"/>
      <c r="T41" s="19"/>
      <c r="U41" s="43"/>
    </row>
    <row r="42" spans="19:21" ht="15">
      <c r="S42" s="43"/>
      <c r="T42" s="19"/>
      <c r="U42" s="43"/>
    </row>
    <row r="43" spans="19:21" ht="15">
      <c r="S43" s="43"/>
      <c r="T43" s="19"/>
      <c r="U43" s="43"/>
    </row>
    <row r="44" spans="19:21" ht="15">
      <c r="S44" s="43"/>
      <c r="T44" s="19"/>
      <c r="U44" s="43"/>
    </row>
    <row r="45" spans="19:21" ht="15">
      <c r="S45" s="43"/>
      <c r="T45" s="19"/>
      <c r="U45" s="43"/>
    </row>
    <row r="46" spans="19:21" ht="15">
      <c r="S46" s="43"/>
      <c r="T46" s="19"/>
      <c r="U46" s="43"/>
    </row>
    <row r="47" spans="19:21" ht="15">
      <c r="S47" s="43"/>
      <c r="T47" s="19"/>
      <c r="U47" s="43"/>
    </row>
    <row r="48" spans="19:21" ht="15">
      <c r="S48" s="43"/>
      <c r="T48" s="19"/>
      <c r="U48" s="43"/>
    </row>
    <row r="49" spans="19:21" ht="15">
      <c r="S49" s="43"/>
      <c r="T49" s="19"/>
      <c r="U49" s="43"/>
    </row>
    <row r="50" spans="19:21" ht="15">
      <c r="S50" s="43"/>
      <c r="T50" s="19"/>
      <c r="U50" s="43"/>
    </row>
    <row r="51" spans="19:21" ht="15">
      <c r="S51" s="43"/>
      <c r="T51" s="19"/>
      <c r="U51" s="43"/>
    </row>
    <row r="52" spans="19:21" ht="15">
      <c r="S52" s="43"/>
      <c r="T52" s="19"/>
      <c r="U52" s="43"/>
    </row>
    <row r="53" spans="19:21" ht="15">
      <c r="S53" s="43"/>
      <c r="T53" s="19"/>
      <c r="U53" s="43"/>
    </row>
    <row r="54" spans="19:21" ht="15">
      <c r="S54" s="43"/>
      <c r="T54" s="19"/>
      <c r="U54" s="43"/>
    </row>
    <row r="55" spans="19:21" ht="15">
      <c r="S55" s="43"/>
      <c r="T55" s="19"/>
      <c r="U55" s="43"/>
    </row>
    <row r="56" spans="19:21" ht="15">
      <c r="S56" s="43"/>
      <c r="T56" s="19"/>
      <c r="U56" s="43"/>
    </row>
    <row r="57" spans="19:21" ht="15">
      <c r="S57" s="43"/>
      <c r="T57" s="19"/>
      <c r="U57" s="43"/>
    </row>
    <row r="58" spans="19:21" ht="15">
      <c r="S58" s="43"/>
      <c r="T58" s="19"/>
      <c r="U58" s="43"/>
    </row>
    <row r="59" spans="19:21" ht="15">
      <c r="S59" s="43"/>
      <c r="T59" s="19"/>
      <c r="U59" s="43"/>
    </row>
    <row r="60" spans="19:21" ht="15">
      <c r="S60" s="43"/>
      <c r="T60" s="19"/>
      <c r="U60" s="43"/>
    </row>
    <row r="61" spans="19:21" ht="15">
      <c r="S61" s="43"/>
      <c r="T61" s="19"/>
      <c r="U61" s="43"/>
    </row>
    <row r="62" spans="19:21" ht="15">
      <c r="S62" s="43"/>
      <c r="T62" s="19"/>
      <c r="U62" s="43"/>
    </row>
    <row r="63" spans="19:21" ht="15">
      <c r="S63" s="43"/>
      <c r="T63" s="19"/>
      <c r="U63" s="43"/>
    </row>
    <row r="64" spans="19:21" ht="15">
      <c r="S64" s="43"/>
      <c r="T64" s="19"/>
      <c r="U64" s="43"/>
    </row>
    <row r="65" spans="19:21" ht="15">
      <c r="S65" s="43"/>
      <c r="T65" s="19"/>
      <c r="U65" s="43"/>
    </row>
    <row r="66" spans="19:21" ht="15">
      <c r="S66" s="43"/>
      <c r="T66" s="19"/>
      <c r="U66" s="43"/>
    </row>
    <row r="67" spans="19:21" ht="15">
      <c r="S67" s="43"/>
      <c r="T67" s="19"/>
      <c r="U67" s="43"/>
    </row>
    <row r="68" spans="19:21" ht="15">
      <c r="S68" s="43"/>
      <c r="T68" s="19"/>
      <c r="U68" s="43"/>
    </row>
    <row r="69" spans="19:21" ht="15">
      <c r="S69" s="43"/>
      <c r="T69" s="19"/>
      <c r="U69" s="43"/>
    </row>
    <row r="70" spans="19:21" ht="15">
      <c r="S70" s="43"/>
      <c r="T70" s="19"/>
      <c r="U70" s="43"/>
    </row>
    <row r="71" spans="19:21" ht="15">
      <c r="S71" s="43"/>
      <c r="T71" s="19"/>
      <c r="U71" s="43"/>
    </row>
    <row r="72" spans="19:21" ht="15">
      <c r="S72" s="43"/>
      <c r="T72" s="19"/>
      <c r="U72" s="43"/>
    </row>
    <row r="73" spans="19:21" ht="15">
      <c r="S73" s="43"/>
      <c r="T73" s="19"/>
      <c r="U73" s="43"/>
    </row>
    <row r="74" spans="19:21" ht="15">
      <c r="S74" s="43"/>
      <c r="T74" s="19"/>
      <c r="U74" s="43"/>
    </row>
    <row r="75" spans="19:21" ht="15">
      <c r="S75" s="43"/>
      <c r="T75" s="19"/>
      <c r="U75" s="43"/>
    </row>
    <row r="76" spans="19:21" ht="15">
      <c r="S76" s="43"/>
      <c r="T76" s="19"/>
      <c r="U76" s="43"/>
    </row>
    <row r="77" spans="19:21" ht="15">
      <c r="S77" s="43"/>
      <c r="T77" s="19"/>
      <c r="U77" s="43"/>
    </row>
    <row r="78" spans="19:21" ht="15">
      <c r="S78" s="43"/>
      <c r="T78" s="19"/>
      <c r="U78" s="43"/>
    </row>
    <row r="79" spans="19:21" ht="15">
      <c r="S79" s="43"/>
      <c r="T79" s="19"/>
      <c r="U79" s="43"/>
    </row>
    <row r="80" spans="19:21" ht="15">
      <c r="S80" s="43"/>
      <c r="T80" s="19"/>
      <c r="U80" s="43"/>
    </row>
    <row r="81" spans="19:21" ht="15">
      <c r="S81" s="43"/>
      <c r="T81" s="19"/>
      <c r="U81" s="43"/>
    </row>
    <row r="82" spans="19:21" ht="15">
      <c r="S82" s="43"/>
      <c r="T82" s="19"/>
      <c r="U82" s="43"/>
    </row>
    <row r="83" spans="19:21" ht="15">
      <c r="S83" s="43"/>
      <c r="T83" s="19"/>
      <c r="U83" s="43"/>
    </row>
    <row r="84" spans="19:21" ht="15">
      <c r="S84" s="43"/>
      <c r="T84" s="19"/>
      <c r="U84" s="43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 verticalCentered="1"/>
  <pageMargins left="0.03937007874015748" right="0" top="0.7874015748031497" bottom="0" header="0.2362204724409449" footer="0.1968503937007874"/>
  <pageSetup horizontalDpi="600" verticalDpi="600" orientation="landscape" paperSize="9" scale="65" r:id="rId1"/>
  <colBreaks count="1" manualBreakCount="1">
    <brk id="1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Мельничук</cp:lastModifiedBy>
  <cp:lastPrinted>2018-01-24T08:03:45Z</cp:lastPrinted>
  <dcterms:created xsi:type="dcterms:W3CDTF">2017-12-13T08:08:22Z</dcterms:created>
  <dcterms:modified xsi:type="dcterms:W3CDTF">2018-06-11T14:16:44Z</dcterms:modified>
  <cp:category/>
  <cp:version/>
  <cp:contentType/>
  <cp:contentStatus/>
</cp:coreProperties>
</file>