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480" windowHeight="1146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<sst xmlns="http://schemas.openxmlformats.org/spreadsheetml/2006/main" count="74" uniqueCount="51">
  <si>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</si>
  <si>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</si>
  <si>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</si>
  <si>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</si>
  <si>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</si>
  <si>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</si>
  <si>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</si>
  <si>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</si>
  <si>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</si>
  <si>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</si>
  <si>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</si>
  <si>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</si>
  <si>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</si>
  <si>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</si>
  <si>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</si>
  <si>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</si>
  <si>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</si>
  <si>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</si>
  <si>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</si>
  <si>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</si>
  <si>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</si>
  <si>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</si>
  <si>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</si>
  <si>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</si>
  <si>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</si>
  <si>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</si>
  <si>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Нов-Волинський МЦЗ</t>
  </si>
  <si>
    <t>Житомирська область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</si>
  <si>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</si>
  <si>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</si>
  <si>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</si>
  <si>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</si>
  <si>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</si>
  <si>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</si>
  <si>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</si>
  <si>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</si>
  <si>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</si>
  <si>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</si>
  <si>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</si>
  <si>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</si>
  <si>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</si>
  <si>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</si>
  <si>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</si>
  <si>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</si>
  <si>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</si>
  <si>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</si>
  <si>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</si>
  <si>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</si>
  <si>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</si>
  <si>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станом на 1 січня 2019 року:</t>
  </si>
  <si>
    <t>у 2018 році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</si>
</sst>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  <numFmt numFmtId="196" formatCode="0.0000000"/>
    <numFmt numFmtId="197" formatCode="0.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2" fillId="0" borderId="0" xfId="60" applyFont="1" applyFill="1">
      <alignment/>
      <protection/>
    </xf>
    <xf numFmtId="0" fontId="22" fillId="0" borderId="0" xfId="60" applyFont="1" applyFill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5" fillId="0" borderId="0" xfId="60" applyFont="1" applyFill="1" applyAlignment="1">
      <alignment horizontal="center" vertical="center" wrapText="1"/>
      <protection/>
    </xf>
    <xf numFmtId="0" fontId="24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0" fillId="0" borderId="0" xfId="60" applyFont="1" applyFill="1">
      <alignment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0" xfId="60" applyFont="1" applyFill="1">
      <alignment/>
      <protection/>
    </xf>
    <xf numFmtId="0" fontId="28" fillId="0" borderId="0" xfId="60" applyFont="1" applyFill="1" applyAlignment="1">
      <alignment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188" fontId="10" fillId="0" borderId="10" xfId="60" applyNumberFormat="1" applyFont="1" applyFill="1" applyBorder="1" applyAlignment="1">
      <alignment horizontal="center" vertical="center"/>
      <protection/>
    </xf>
    <xf numFmtId="3" fontId="11" fillId="0" borderId="10" xfId="56" applyNumberFormat="1" applyFont="1" applyFill="1" applyBorder="1" applyAlignment="1" applyProtection="1">
      <alignment horizontal="center" vertical="center"/>
      <protection locked="0"/>
    </xf>
    <xf numFmtId="0" fontId="12" fillId="0" borderId="10" xfId="56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23" fillId="0" borderId="0" xfId="60" applyFont="1" applyFill="1" applyAlignment="1">
      <alignment/>
      <protection/>
    </xf>
    <xf numFmtId="188" fontId="31" fillId="0" borderId="10" xfId="60" applyNumberFormat="1" applyFont="1" applyFill="1" applyBorder="1" applyAlignment="1">
      <alignment horizontal="center" vertical="center"/>
      <protection/>
    </xf>
    <xf numFmtId="3" fontId="12" fillId="0" borderId="10" xfId="60" applyNumberFormat="1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horizontal="center" vertical="center"/>
      <protection/>
    </xf>
    <xf numFmtId="3" fontId="11" fillId="0" borderId="10" xfId="55" applyNumberFormat="1" applyFont="1" applyFill="1" applyBorder="1" applyAlignment="1" applyProtection="1">
      <alignment horizontal="center" vertical="center"/>
      <protection/>
    </xf>
    <xf numFmtId="188" fontId="27" fillId="0" borderId="10" xfId="55" applyNumberFormat="1" applyFont="1" applyFill="1" applyBorder="1" applyAlignment="1" applyProtection="1">
      <alignment horizontal="center" vertical="center"/>
      <protection/>
    </xf>
    <xf numFmtId="188" fontId="13" fillId="0" borderId="10" xfId="55" applyNumberFormat="1" applyFont="1" applyFill="1" applyBorder="1" applyAlignment="1" applyProtection="1">
      <alignment horizontal="center" vertical="center"/>
      <protection/>
    </xf>
    <xf numFmtId="3" fontId="12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58" applyFont="1" applyFill="1">
      <alignment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9" fillId="0" borderId="0" xfId="58" applyFont="1" applyFill="1">
      <alignment/>
      <protection/>
    </xf>
    <xf numFmtId="193" fontId="9" fillId="0" borderId="0" xfId="60" applyNumberFormat="1" applyFont="1" applyFill="1">
      <alignment/>
      <protection/>
    </xf>
    <xf numFmtId="0" fontId="9" fillId="0" borderId="0" xfId="60" applyFont="1" applyFill="1">
      <alignment/>
      <protection/>
    </xf>
    <xf numFmtId="3" fontId="30" fillId="0" borderId="0" xfId="60" applyNumberFormat="1" applyFont="1" applyFill="1">
      <alignment/>
      <protection/>
    </xf>
    <xf numFmtId="0" fontId="17" fillId="0" borderId="10" xfId="59" applyFont="1" applyFill="1" applyBorder="1" applyAlignment="1">
      <alignment vertical="center" wrapText="1"/>
      <protection/>
    </xf>
    <xf numFmtId="3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188" fontId="20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Alignment="1">
      <alignment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vertical="center" wrapText="1"/>
      <protection/>
    </xf>
    <xf numFmtId="3" fontId="17" fillId="0" borderId="10" xfId="55" applyNumberFormat="1" applyFont="1" applyFill="1" applyBorder="1" applyAlignment="1" applyProtection="1">
      <alignment horizontal="center" vertical="center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/>
      <protection/>
    </xf>
    <xf numFmtId="0" fontId="14" fillId="0" borderId="0" xfId="57" applyFont="1" applyFill="1">
      <alignment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vertical="center" wrapText="1"/>
      <protection/>
    </xf>
    <xf numFmtId="3" fontId="69" fillId="0" borderId="0" xfId="57" applyNumberFormat="1" applyFont="1" applyFill="1">
      <alignment/>
      <protection/>
    </xf>
    <xf numFmtId="0" fontId="69" fillId="0" borderId="0" xfId="57" applyFont="1" applyFill="1">
      <alignment/>
      <protection/>
    </xf>
    <xf numFmtId="0" fontId="17" fillId="0" borderId="11" xfId="59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horizontal="center" vertical="top" wrapText="1"/>
      <protection/>
    </xf>
    <xf numFmtId="0" fontId="15" fillId="0" borderId="0" xfId="59" applyFont="1" applyFill="1" applyAlignment="1">
      <alignment horizontal="center" vertical="top" wrapText="1"/>
      <protection/>
    </xf>
    <xf numFmtId="0" fontId="16" fillId="0" borderId="0" xfId="59" applyFont="1" applyFill="1" applyAlignment="1">
      <alignment horizontal="center" vertical="top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0" fontId="18" fillId="0" borderId="15" xfId="57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3" fillId="0" borderId="0" xfId="60" applyFont="1" applyFill="1" applyAlignment="1">
      <alignment horizontal="center"/>
      <protection/>
    </xf>
    <xf numFmtId="1" fontId="26" fillId="0" borderId="16" xfId="56" applyNumberFormat="1" applyFont="1" applyFill="1" applyBorder="1" applyAlignment="1" applyProtection="1">
      <alignment horizontal="center" vertical="center" wrapText="1"/>
      <protection/>
    </xf>
    <xf numFmtId="1" fontId="26" fillId="0" borderId="17" xfId="56" applyNumberFormat="1" applyFont="1" applyFill="1" applyBorder="1" applyAlignment="1" applyProtection="1">
      <alignment horizontal="center" vertical="center" wrapText="1"/>
      <protection/>
    </xf>
    <xf numFmtId="1" fontId="26" fillId="0" borderId="18" xfId="56" applyNumberFormat="1" applyFont="1" applyFill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" fontId="26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55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6"/>
  <sheetViews>
    <sheetView tabSelected="1" view="pageBreakPreview" zoomScale="70" zoomScaleNormal="90" zoomScaleSheetLayoutView="70" zoomScalePageLayoutView="0" workbookViewId="0" topLeftCell="A1">
      <selection activeCell="A4" sqref="A4:A5"/>
    </sheetView>
  </sheetViews>
  <sheetFormatPr defaultColWidth="8.00390625" defaultRowHeight="15"/>
  <cols>
    <col min="1" max="1" width="76.421875" style="46" customWidth="1"/>
    <col min="2" max="2" width="13.00390625" style="46" customWidth="1"/>
    <col min="3" max="3" width="15.421875" style="50" customWidth="1"/>
    <col min="4" max="4" width="13.00390625" style="50" customWidth="1"/>
    <col min="5" max="5" width="15.57421875" style="50" customWidth="1"/>
    <col min="6" max="6" width="12.7109375" style="46" customWidth="1"/>
    <col min="7" max="7" width="8.00390625" style="46" customWidth="1"/>
    <col min="8" max="8" width="12.57421875" style="46" bestFit="1" customWidth="1"/>
    <col min="9" max="16384" width="8.00390625" style="46" customWidth="1"/>
  </cols>
  <sheetData>
    <row r="1" spans="1:6" ht="27" customHeight="1">
      <c r="A1" s="54" t="s">
        <v>0</v>
      </c>
      <c r="B1" s="54"/>
      <c r="C1" s="54"/>
      <c r="D1" s="54"/>
      <c r="E1" s="54"/>
      <c r="F1" s="54"/>
    </row>
    <row r="2" spans="1:6" ht="28.5" customHeight="1">
      <c r="A2" s="55" t="s">
        <v>50</v>
      </c>
      <c r="B2" s="55"/>
      <c r="C2" s="55"/>
      <c r="D2" s="55"/>
      <c r="E2" s="55"/>
      <c r="F2" s="55"/>
    </row>
    <row r="3" spans="1:6" s="39" customFormat="1" ht="33.75" customHeight="1">
      <c r="A3" s="56" t="s">
        <v>1</v>
      </c>
      <c r="B3" s="56"/>
      <c r="C3" s="56"/>
      <c r="D3" s="56"/>
      <c r="E3" s="56"/>
      <c r="F3" s="56"/>
    </row>
    <row r="4" spans="1:6" s="39" customFormat="1" ht="42.75" customHeight="1">
      <c r="A4" s="57" t="s">
        <v>2</v>
      </c>
      <c r="B4" s="58" t="s">
        <v>3</v>
      </c>
      <c r="C4" s="60" t="s">
        <v>4</v>
      </c>
      <c r="D4" s="61" t="s">
        <v>5</v>
      </c>
      <c r="E4" s="60" t="s">
        <v>6</v>
      </c>
      <c r="F4" s="61" t="s">
        <v>7</v>
      </c>
    </row>
    <row r="5" spans="1:6" s="39" customFormat="1" ht="37.5" customHeight="1">
      <c r="A5" s="57"/>
      <c r="B5" s="59"/>
      <c r="C5" s="60" t="s">
        <v>4</v>
      </c>
      <c r="D5" s="62"/>
      <c r="E5" s="60" t="s">
        <v>6</v>
      </c>
      <c r="F5" s="62"/>
    </row>
    <row r="6" spans="1:6" s="48" customFormat="1" ht="18.75" customHeight="1">
      <c r="A6" s="47" t="s">
        <v>8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39" customFormat="1" ht="43.5" customHeight="1">
      <c r="A7" s="35" t="s">
        <v>32</v>
      </c>
      <c r="B7" s="36">
        <f>2!B7</f>
        <v>39945</v>
      </c>
      <c r="C7" s="37">
        <f aca="true" t="shared" si="0" ref="C7:C14">B7-E7</f>
        <v>20110</v>
      </c>
      <c r="D7" s="38">
        <f>100-F7</f>
        <v>50.3</v>
      </c>
      <c r="E7" s="37">
        <f>2!D30</f>
        <v>19835</v>
      </c>
      <c r="F7" s="38">
        <f>2!D7</f>
        <v>49.7</v>
      </c>
    </row>
    <row r="8" spans="1:6" s="39" customFormat="1" ht="61.5" customHeight="1">
      <c r="A8" s="40" t="s">
        <v>28</v>
      </c>
      <c r="B8" s="36">
        <f>2!E7</f>
        <v>33837</v>
      </c>
      <c r="C8" s="37">
        <f t="shared" si="0"/>
        <v>21966</v>
      </c>
      <c r="D8" s="38">
        <f>100-F8</f>
        <v>64.9</v>
      </c>
      <c r="E8" s="37">
        <f>2!G30</f>
        <v>11871</v>
      </c>
      <c r="F8" s="38">
        <f>2!G7</f>
        <v>35.1</v>
      </c>
    </row>
    <row r="9" spans="1:6" s="39" customFormat="1" ht="45" customHeight="1">
      <c r="A9" s="35" t="s">
        <v>29</v>
      </c>
      <c r="B9" s="36">
        <f>2!H7</f>
        <v>4469</v>
      </c>
      <c r="C9" s="37">
        <f t="shared" si="0"/>
        <v>2064</v>
      </c>
      <c r="D9" s="38">
        <f>100-F9</f>
        <v>46.2</v>
      </c>
      <c r="E9" s="37">
        <f>2!J30</f>
        <v>2405</v>
      </c>
      <c r="F9" s="38">
        <f>2!J7</f>
        <v>53.8</v>
      </c>
    </row>
    <row r="10" spans="1:6" s="39" customFormat="1" ht="63" customHeight="1">
      <c r="A10" s="35" t="s">
        <v>30</v>
      </c>
      <c r="B10" s="36">
        <f>2!K7</f>
        <v>3035</v>
      </c>
      <c r="C10" s="37">
        <f t="shared" si="0"/>
        <v>907</v>
      </c>
      <c r="D10" s="38">
        <f>100-F10</f>
        <v>29.900000000000006</v>
      </c>
      <c r="E10" s="37">
        <f>2!M30</f>
        <v>2128</v>
      </c>
      <c r="F10" s="38">
        <f>2!M7</f>
        <v>70.1</v>
      </c>
    </row>
    <row r="11" spans="1:6" s="39" customFormat="1" ht="67.5" customHeight="1">
      <c r="A11" s="35" t="s">
        <v>31</v>
      </c>
      <c r="B11" s="36">
        <f>2!N7</f>
        <v>39769</v>
      </c>
      <c r="C11" s="37">
        <f t="shared" si="0"/>
        <v>20016</v>
      </c>
      <c r="D11" s="38">
        <f>100-F11</f>
        <v>50.3</v>
      </c>
      <c r="E11" s="37">
        <f>2!P30</f>
        <v>19753</v>
      </c>
      <c r="F11" s="38">
        <f>2!P7</f>
        <v>49.7</v>
      </c>
    </row>
    <row r="12" spans="1:6" s="39" customFormat="1" ht="27" customHeight="1">
      <c r="A12" s="35"/>
      <c r="B12" s="51" t="s">
        <v>49</v>
      </c>
      <c r="C12" s="52"/>
      <c r="D12" s="52"/>
      <c r="E12" s="52"/>
      <c r="F12" s="53"/>
    </row>
    <row r="13" spans="1:6" s="39" customFormat="1" ht="51.75" customHeight="1">
      <c r="A13" s="41" t="s">
        <v>9</v>
      </c>
      <c r="B13" s="42">
        <f>2!Q7</f>
        <v>14286</v>
      </c>
      <c r="C13" s="43">
        <f t="shared" si="0"/>
        <v>6827</v>
      </c>
      <c r="D13" s="44">
        <f>100-F13</f>
        <v>47.8</v>
      </c>
      <c r="E13" s="43">
        <f>2!S30</f>
        <v>7459</v>
      </c>
      <c r="F13" s="45">
        <f>2!S7</f>
        <v>52.2</v>
      </c>
    </row>
    <row r="14" spans="1:6" s="39" customFormat="1" ht="39.75" customHeight="1">
      <c r="A14" s="41" t="s">
        <v>33</v>
      </c>
      <c r="B14" s="36">
        <f>2!T7</f>
        <v>11339</v>
      </c>
      <c r="C14" s="43">
        <f t="shared" si="0"/>
        <v>5442</v>
      </c>
      <c r="D14" s="44">
        <f>100-F14</f>
        <v>48</v>
      </c>
      <c r="E14" s="43">
        <f>2!V30</f>
        <v>5897</v>
      </c>
      <c r="F14" s="45">
        <f>2!V7</f>
        <v>52</v>
      </c>
    </row>
    <row r="15" spans="1:6" s="39" customFormat="1" ht="15.75" customHeight="1">
      <c r="A15" s="46"/>
      <c r="B15" s="46"/>
      <c r="C15" s="49"/>
      <c r="D15" s="49"/>
      <c r="E15" s="49"/>
      <c r="F15" s="46"/>
    </row>
    <row r="16" ht="15" customHeight="1">
      <c r="E16" s="49"/>
    </row>
  </sheetData>
  <sheetProtection/>
  <mergeCells count="10">
    <mergeCell ref="B12:F1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15748031496062992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81"/>
  <sheetViews>
    <sheetView view="pageBreakPreview" zoomScale="80" zoomScaleNormal="65" zoomScaleSheetLayoutView="80"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" sqref="A4:A5"/>
    </sheetView>
  </sheetViews>
  <sheetFormatPr defaultColWidth="9.140625" defaultRowHeight="15"/>
  <cols>
    <col min="1" max="1" width="32.8515625" style="6" customWidth="1"/>
    <col min="2" max="2" width="10.8515625" style="6" customWidth="1"/>
    <col min="3" max="3" width="11.140625" style="11" customWidth="1"/>
    <col min="4" max="4" width="13.28125" style="11" customWidth="1"/>
    <col min="5" max="5" width="10.8515625" style="6" customWidth="1"/>
    <col min="6" max="6" width="11.140625" style="11" customWidth="1"/>
    <col min="7" max="7" width="13.28125" style="11" customWidth="1"/>
    <col min="8" max="8" width="10.8515625" style="6" customWidth="1"/>
    <col min="9" max="9" width="11.140625" style="11" customWidth="1"/>
    <col min="10" max="10" width="13.28125" style="11" customWidth="1"/>
    <col min="11" max="11" width="10.8515625" style="6" customWidth="1"/>
    <col min="12" max="12" width="11.140625" style="11" customWidth="1"/>
    <col min="13" max="13" width="13.28125" style="11" customWidth="1"/>
    <col min="14" max="14" width="10.8515625" style="6" customWidth="1"/>
    <col min="15" max="15" width="11.140625" style="11" customWidth="1"/>
    <col min="16" max="16" width="13.28125" style="11" customWidth="1"/>
    <col min="17" max="17" width="10.8515625" style="6" customWidth="1"/>
    <col min="18" max="18" width="11.140625" style="11" customWidth="1"/>
    <col min="19" max="19" width="13.28125" style="11" customWidth="1"/>
    <col min="20" max="20" width="10.8515625" style="6" customWidth="1"/>
    <col min="21" max="21" width="11.140625" style="11" customWidth="1"/>
    <col min="22" max="22" width="13.28125" style="11" customWidth="1"/>
    <col min="23" max="16384" width="9.140625" style="6" customWidth="1"/>
  </cols>
  <sheetData>
    <row r="1" spans="1:22" s="1" customFormat="1" ht="25.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9"/>
      <c r="O1" s="19"/>
      <c r="P1" s="20"/>
      <c r="Q1" s="19"/>
      <c r="R1" s="20"/>
      <c r="S1" s="20"/>
      <c r="T1" s="19"/>
      <c r="U1" s="20"/>
      <c r="V1" s="20"/>
    </row>
    <row r="2" spans="1:22" s="1" customFormat="1" ht="23.2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9"/>
      <c r="O2" s="19"/>
      <c r="P2" s="20"/>
      <c r="Q2" s="19"/>
      <c r="R2" s="20"/>
      <c r="S2" s="20"/>
      <c r="T2" s="19"/>
      <c r="U2" s="20"/>
      <c r="V2" s="20"/>
    </row>
    <row r="3" spans="1:22" s="1" customFormat="1" ht="18.7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1"/>
      <c r="O3" s="21"/>
      <c r="P3" s="21"/>
      <c r="Q3" s="21"/>
      <c r="R3" s="21"/>
      <c r="S3" s="21"/>
      <c r="T3" s="21"/>
      <c r="U3" s="21"/>
      <c r="V3" s="21"/>
    </row>
    <row r="4" spans="1:22" s="2" customFormat="1" ht="70.5" customHeight="1">
      <c r="A4" s="69"/>
      <c r="B4" s="68" t="s">
        <v>10</v>
      </c>
      <c r="C4" s="68"/>
      <c r="D4" s="68"/>
      <c r="E4" s="68" t="s">
        <v>19</v>
      </c>
      <c r="F4" s="68"/>
      <c r="G4" s="68"/>
      <c r="H4" s="68" t="s">
        <v>11</v>
      </c>
      <c r="I4" s="68"/>
      <c r="J4" s="68"/>
      <c r="K4" s="68" t="s">
        <v>12</v>
      </c>
      <c r="L4" s="68"/>
      <c r="M4" s="68"/>
      <c r="N4" s="68" t="s">
        <v>13</v>
      </c>
      <c r="O4" s="68"/>
      <c r="P4" s="68"/>
      <c r="Q4" s="70" t="s">
        <v>14</v>
      </c>
      <c r="R4" s="71"/>
      <c r="S4" s="72"/>
      <c r="T4" s="65" t="s">
        <v>15</v>
      </c>
      <c r="U4" s="66"/>
      <c r="V4" s="67"/>
    </row>
    <row r="5" spans="1:22" s="5" customFormat="1" ht="63" customHeight="1">
      <c r="A5" s="69"/>
      <c r="B5" s="3" t="s">
        <v>3</v>
      </c>
      <c r="C5" s="4" t="s">
        <v>16</v>
      </c>
      <c r="D5" s="4" t="s">
        <v>17</v>
      </c>
      <c r="E5" s="3" t="s">
        <v>3</v>
      </c>
      <c r="F5" s="4" t="s">
        <v>16</v>
      </c>
      <c r="G5" s="4" t="s">
        <v>17</v>
      </c>
      <c r="H5" s="4" t="s">
        <v>3</v>
      </c>
      <c r="I5" s="4" t="s">
        <v>16</v>
      </c>
      <c r="J5" s="4" t="s">
        <v>17</v>
      </c>
      <c r="K5" s="4" t="s">
        <v>3</v>
      </c>
      <c r="L5" s="4" t="s">
        <v>16</v>
      </c>
      <c r="M5" s="4" t="s">
        <v>17</v>
      </c>
      <c r="N5" s="3" t="s">
        <v>3</v>
      </c>
      <c r="O5" s="4" t="s">
        <v>16</v>
      </c>
      <c r="P5" s="4" t="s">
        <v>17</v>
      </c>
      <c r="Q5" s="3" t="s">
        <v>3</v>
      </c>
      <c r="R5" s="4" t="s">
        <v>16</v>
      </c>
      <c r="S5" s="4" t="s">
        <v>17</v>
      </c>
      <c r="T5" s="3" t="s">
        <v>3</v>
      </c>
      <c r="U5" s="4" t="s">
        <v>16</v>
      </c>
      <c r="V5" s="4" t="s">
        <v>17</v>
      </c>
    </row>
    <row r="6" spans="1:22" s="14" customFormat="1" ht="18" customHeight="1">
      <c r="A6" s="9" t="s">
        <v>18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</row>
    <row r="7" spans="1:25" s="13" customFormat="1" ht="23.25" customHeight="1">
      <c r="A7" s="12" t="s">
        <v>27</v>
      </c>
      <c r="B7" s="17">
        <f>SUM(B8:B28)</f>
        <v>39945</v>
      </c>
      <c r="C7" s="16">
        <f>100-D7</f>
        <v>50.3</v>
      </c>
      <c r="D7" s="16">
        <f>ROUND(D30*100/B7,1)</f>
        <v>49.7</v>
      </c>
      <c r="E7" s="24">
        <f>SUM(E8:E28)</f>
        <v>33837</v>
      </c>
      <c r="F7" s="16">
        <f>100-G7</f>
        <v>64.9</v>
      </c>
      <c r="G7" s="16">
        <f>ROUND(G30*100/E7,1)</f>
        <v>35.1</v>
      </c>
      <c r="H7" s="24">
        <f>SUM(H8:H28)</f>
        <v>4469</v>
      </c>
      <c r="I7" s="16">
        <f>100-J7</f>
        <v>46.2</v>
      </c>
      <c r="J7" s="16">
        <f>ROUND(J30*100/H7,1)</f>
        <v>53.8</v>
      </c>
      <c r="K7" s="24">
        <f>SUM(K8:K28)</f>
        <v>3035</v>
      </c>
      <c r="L7" s="16">
        <f>100-M7</f>
        <v>29.900000000000006</v>
      </c>
      <c r="M7" s="16">
        <f>ROUND(M30*100/K7,1)</f>
        <v>70.1</v>
      </c>
      <c r="N7" s="24">
        <f>SUM(N8:N28)</f>
        <v>39769</v>
      </c>
      <c r="O7" s="16">
        <f>100-P7</f>
        <v>50.3</v>
      </c>
      <c r="P7" s="16">
        <f>ROUND(P30*100/N7,1)</f>
        <v>49.7</v>
      </c>
      <c r="Q7" s="25">
        <f>SUM(Q8:Q28)</f>
        <v>14286</v>
      </c>
      <c r="R7" s="26">
        <f>100-S7</f>
        <v>47.8</v>
      </c>
      <c r="S7" s="26">
        <f>ROUND(S30*100/Q7,1)</f>
        <v>52.2</v>
      </c>
      <c r="T7" s="25">
        <f>SUM(T8:T28)</f>
        <v>11339</v>
      </c>
      <c r="U7" s="26">
        <f>100-V7</f>
        <v>48</v>
      </c>
      <c r="V7" s="26">
        <f>ROUND(V30*100/T7,1)</f>
        <v>52</v>
      </c>
      <c r="Y7" s="32"/>
    </row>
    <row r="8" spans="1:25" s="33" customFormat="1" ht="19.5" customHeight="1">
      <c r="A8" s="8" t="s">
        <v>34</v>
      </c>
      <c r="B8" s="15">
        <v>1878</v>
      </c>
      <c r="C8" s="22">
        <f aca="true" t="shared" si="0" ref="C8:C28">100-D8</f>
        <v>26.099999999999994</v>
      </c>
      <c r="D8" s="22">
        <f aca="true" t="shared" si="1" ref="D8:D28">ROUND(D31*100/B8,1)</f>
        <v>73.9</v>
      </c>
      <c r="E8" s="15">
        <v>1238</v>
      </c>
      <c r="F8" s="22">
        <f aca="true" t="shared" si="2" ref="F8:F28">100-G8</f>
        <v>35.8</v>
      </c>
      <c r="G8" s="22">
        <f aca="true" t="shared" si="3" ref="G8:G28">ROUND(G31*100/E8,1)</f>
        <v>64.2</v>
      </c>
      <c r="H8" s="15">
        <v>173</v>
      </c>
      <c r="I8" s="22">
        <f aca="true" t="shared" si="4" ref="I8:I28">100-J8</f>
        <v>26</v>
      </c>
      <c r="J8" s="22">
        <f aca="true" t="shared" si="5" ref="J8:J28">ROUND(J31*100/H8,1)</f>
        <v>74</v>
      </c>
      <c r="K8" s="15">
        <v>325</v>
      </c>
      <c r="L8" s="22">
        <f aca="true" t="shared" si="6" ref="L8:L28">100-M8</f>
        <v>13.200000000000003</v>
      </c>
      <c r="M8" s="22">
        <f aca="true" t="shared" si="7" ref="M8:M28">ROUND(M31*100/K8,1)</f>
        <v>86.8</v>
      </c>
      <c r="N8" s="15">
        <v>1872</v>
      </c>
      <c r="O8" s="22">
        <f aca="true" t="shared" si="8" ref="O8:O28">100-P8</f>
        <v>26.099999999999994</v>
      </c>
      <c r="P8" s="22">
        <f aca="true" t="shared" si="9" ref="P8:P28">ROUND(P31*100/N8,1)</f>
        <v>73.9</v>
      </c>
      <c r="Q8" s="15">
        <v>778</v>
      </c>
      <c r="R8" s="27">
        <f aca="true" t="shared" si="10" ref="R8:R28">100-S8</f>
        <v>24.299999999999997</v>
      </c>
      <c r="S8" s="27">
        <f aca="true" t="shared" si="11" ref="S8:S28">ROUND(S31*100/Q8,1)</f>
        <v>75.7</v>
      </c>
      <c r="T8" s="15">
        <v>636</v>
      </c>
      <c r="U8" s="27">
        <f aca="true" t="shared" si="12" ref="U8:U28">100-V8</f>
        <v>23.900000000000006</v>
      </c>
      <c r="V8" s="27">
        <f aca="true" t="shared" si="13" ref="V8:V28">ROUND(V31*100/T8,1)</f>
        <v>76.1</v>
      </c>
      <c r="Y8" s="32"/>
    </row>
    <row r="9" spans="1:25" s="33" customFormat="1" ht="19.5" customHeight="1">
      <c r="A9" s="8" t="s">
        <v>35</v>
      </c>
      <c r="B9" s="18">
        <v>1388</v>
      </c>
      <c r="C9" s="22">
        <f t="shared" si="0"/>
        <v>63.9</v>
      </c>
      <c r="D9" s="22">
        <f t="shared" si="1"/>
        <v>36.1</v>
      </c>
      <c r="E9" s="23">
        <v>1064</v>
      </c>
      <c r="F9" s="22">
        <f t="shared" si="2"/>
        <v>67.9</v>
      </c>
      <c r="G9" s="22">
        <f t="shared" si="3"/>
        <v>32.1</v>
      </c>
      <c r="H9" s="23">
        <v>183</v>
      </c>
      <c r="I9" s="22">
        <f t="shared" si="4"/>
        <v>53</v>
      </c>
      <c r="J9" s="22">
        <f t="shared" si="5"/>
        <v>47</v>
      </c>
      <c r="K9" s="23">
        <v>62</v>
      </c>
      <c r="L9" s="22">
        <f t="shared" si="6"/>
        <v>50</v>
      </c>
      <c r="M9" s="22">
        <f t="shared" si="7"/>
        <v>50</v>
      </c>
      <c r="N9" s="23">
        <v>1388</v>
      </c>
      <c r="O9" s="22">
        <f t="shared" si="8"/>
        <v>63.9</v>
      </c>
      <c r="P9" s="22">
        <f t="shared" si="9"/>
        <v>36.1</v>
      </c>
      <c r="Q9" s="28">
        <v>552</v>
      </c>
      <c r="R9" s="27">
        <f t="shared" si="10"/>
        <v>66.8</v>
      </c>
      <c r="S9" s="27">
        <f t="shared" si="11"/>
        <v>33.2</v>
      </c>
      <c r="T9" s="28">
        <v>467</v>
      </c>
      <c r="U9" s="27">
        <f t="shared" si="12"/>
        <v>66.6</v>
      </c>
      <c r="V9" s="27">
        <f t="shared" si="13"/>
        <v>33.4</v>
      </c>
      <c r="Y9" s="32"/>
    </row>
    <row r="10" spans="1:25" s="33" customFormat="1" ht="19.5" customHeight="1">
      <c r="A10" s="8" t="s">
        <v>21</v>
      </c>
      <c r="B10" s="18">
        <v>736</v>
      </c>
      <c r="C10" s="22">
        <f t="shared" si="0"/>
        <v>42.5</v>
      </c>
      <c r="D10" s="22">
        <f t="shared" si="1"/>
        <v>57.5</v>
      </c>
      <c r="E10" s="23">
        <v>553</v>
      </c>
      <c r="F10" s="22">
        <f t="shared" si="2"/>
        <v>43.6</v>
      </c>
      <c r="G10" s="22">
        <f t="shared" si="3"/>
        <v>56.4</v>
      </c>
      <c r="H10" s="23">
        <v>82</v>
      </c>
      <c r="I10" s="22">
        <f t="shared" si="4"/>
        <v>34.099999999999994</v>
      </c>
      <c r="J10" s="22">
        <f t="shared" si="5"/>
        <v>65.9</v>
      </c>
      <c r="K10" s="23">
        <v>84</v>
      </c>
      <c r="L10" s="22">
        <f t="shared" si="6"/>
        <v>28.599999999999994</v>
      </c>
      <c r="M10" s="22">
        <f t="shared" si="7"/>
        <v>71.4</v>
      </c>
      <c r="N10" s="23">
        <v>736</v>
      </c>
      <c r="O10" s="22">
        <f t="shared" si="8"/>
        <v>42.5</v>
      </c>
      <c r="P10" s="22">
        <f t="shared" si="9"/>
        <v>57.5</v>
      </c>
      <c r="Q10" s="28">
        <v>305</v>
      </c>
      <c r="R10" s="27">
        <f t="shared" si="10"/>
        <v>43.6</v>
      </c>
      <c r="S10" s="27">
        <f t="shared" si="11"/>
        <v>56.4</v>
      </c>
      <c r="T10" s="28">
        <v>219</v>
      </c>
      <c r="U10" s="27">
        <f t="shared" si="12"/>
        <v>41.1</v>
      </c>
      <c r="V10" s="27">
        <f t="shared" si="13"/>
        <v>58.9</v>
      </c>
      <c r="Y10" s="32"/>
    </row>
    <row r="11" spans="1:25" s="33" customFormat="1" ht="19.5" customHeight="1">
      <c r="A11" s="8" t="s">
        <v>36</v>
      </c>
      <c r="B11" s="18">
        <v>3478</v>
      </c>
      <c r="C11" s="22">
        <f t="shared" si="0"/>
        <v>49</v>
      </c>
      <c r="D11" s="22">
        <f t="shared" si="1"/>
        <v>51</v>
      </c>
      <c r="E11" s="23">
        <v>1384</v>
      </c>
      <c r="F11" s="22">
        <f t="shared" si="2"/>
        <v>57</v>
      </c>
      <c r="G11" s="22">
        <f t="shared" si="3"/>
        <v>43</v>
      </c>
      <c r="H11" s="23">
        <v>157</v>
      </c>
      <c r="I11" s="22">
        <f t="shared" si="4"/>
        <v>56.1</v>
      </c>
      <c r="J11" s="22">
        <f t="shared" si="5"/>
        <v>43.9</v>
      </c>
      <c r="K11" s="23">
        <v>188</v>
      </c>
      <c r="L11" s="22">
        <f t="shared" si="6"/>
        <v>35.099999999999994</v>
      </c>
      <c r="M11" s="22">
        <f t="shared" si="7"/>
        <v>64.9</v>
      </c>
      <c r="N11" s="23">
        <v>3462</v>
      </c>
      <c r="O11" s="22">
        <f t="shared" si="8"/>
        <v>48.9</v>
      </c>
      <c r="P11" s="22">
        <f t="shared" si="9"/>
        <v>51.1</v>
      </c>
      <c r="Q11" s="28">
        <v>1345</v>
      </c>
      <c r="R11" s="27">
        <f t="shared" si="10"/>
        <v>46.1</v>
      </c>
      <c r="S11" s="27">
        <f t="shared" si="11"/>
        <v>53.9</v>
      </c>
      <c r="T11" s="28">
        <v>852</v>
      </c>
      <c r="U11" s="27">
        <f t="shared" si="12"/>
        <v>47.8</v>
      </c>
      <c r="V11" s="27">
        <f t="shared" si="13"/>
        <v>52.2</v>
      </c>
      <c r="Y11" s="32"/>
    </row>
    <row r="12" spans="1:25" s="33" customFormat="1" ht="19.5" customHeight="1">
      <c r="A12" s="8" t="s">
        <v>37</v>
      </c>
      <c r="B12" s="18">
        <v>1434</v>
      </c>
      <c r="C12" s="22">
        <f t="shared" si="0"/>
        <v>31.099999999999994</v>
      </c>
      <c r="D12" s="22">
        <f t="shared" si="1"/>
        <v>68.9</v>
      </c>
      <c r="E12" s="23">
        <v>462</v>
      </c>
      <c r="F12" s="22">
        <f t="shared" si="2"/>
        <v>33.8</v>
      </c>
      <c r="G12" s="22">
        <f t="shared" si="3"/>
        <v>66.2</v>
      </c>
      <c r="H12" s="23">
        <v>113</v>
      </c>
      <c r="I12" s="22">
        <f t="shared" si="4"/>
        <v>17.700000000000003</v>
      </c>
      <c r="J12" s="22">
        <f t="shared" si="5"/>
        <v>82.3</v>
      </c>
      <c r="K12" s="23">
        <v>30</v>
      </c>
      <c r="L12" s="22">
        <f t="shared" si="6"/>
        <v>16.700000000000003</v>
      </c>
      <c r="M12" s="22">
        <f t="shared" si="7"/>
        <v>83.3</v>
      </c>
      <c r="N12" s="23">
        <v>1426</v>
      </c>
      <c r="O12" s="22">
        <f t="shared" si="8"/>
        <v>31.299999999999997</v>
      </c>
      <c r="P12" s="22">
        <f t="shared" si="9"/>
        <v>68.7</v>
      </c>
      <c r="Q12" s="28">
        <v>621</v>
      </c>
      <c r="R12" s="27">
        <f t="shared" si="10"/>
        <v>30</v>
      </c>
      <c r="S12" s="27">
        <f t="shared" si="11"/>
        <v>70</v>
      </c>
      <c r="T12" s="28">
        <v>499</v>
      </c>
      <c r="U12" s="27">
        <f t="shared" si="12"/>
        <v>29.900000000000006</v>
      </c>
      <c r="V12" s="27">
        <f t="shared" si="13"/>
        <v>70.1</v>
      </c>
      <c r="Y12" s="32"/>
    </row>
    <row r="13" spans="1:25" s="33" customFormat="1" ht="20.25" customHeight="1">
      <c r="A13" s="8" t="s">
        <v>38</v>
      </c>
      <c r="B13" s="18">
        <v>1071</v>
      </c>
      <c r="C13" s="22">
        <f t="shared" si="0"/>
        <v>73.5</v>
      </c>
      <c r="D13" s="22">
        <f t="shared" si="1"/>
        <v>26.5</v>
      </c>
      <c r="E13" s="23">
        <v>757</v>
      </c>
      <c r="F13" s="22">
        <f t="shared" si="2"/>
        <v>69.1</v>
      </c>
      <c r="G13" s="22">
        <f t="shared" si="3"/>
        <v>30.9</v>
      </c>
      <c r="H13" s="23">
        <v>105</v>
      </c>
      <c r="I13" s="22">
        <f t="shared" si="4"/>
        <v>69.5</v>
      </c>
      <c r="J13" s="22">
        <f t="shared" si="5"/>
        <v>30.5</v>
      </c>
      <c r="K13" s="23">
        <v>23</v>
      </c>
      <c r="L13" s="22">
        <f t="shared" si="6"/>
        <v>69.6</v>
      </c>
      <c r="M13" s="22">
        <f t="shared" si="7"/>
        <v>30.4</v>
      </c>
      <c r="N13" s="23">
        <v>1060</v>
      </c>
      <c r="O13" s="22">
        <f t="shared" si="8"/>
        <v>73.5</v>
      </c>
      <c r="P13" s="22">
        <f t="shared" si="9"/>
        <v>26.5</v>
      </c>
      <c r="Q13" s="28">
        <v>405</v>
      </c>
      <c r="R13" s="27">
        <f t="shared" si="10"/>
        <v>74.1</v>
      </c>
      <c r="S13" s="27">
        <f t="shared" si="11"/>
        <v>25.9</v>
      </c>
      <c r="T13" s="28">
        <v>326</v>
      </c>
      <c r="U13" s="27">
        <f t="shared" si="12"/>
        <v>73.6</v>
      </c>
      <c r="V13" s="27">
        <f t="shared" si="13"/>
        <v>26.4</v>
      </c>
      <c r="Y13" s="32"/>
    </row>
    <row r="14" spans="1:25" s="33" customFormat="1" ht="19.5" customHeight="1">
      <c r="A14" s="8" t="s">
        <v>39</v>
      </c>
      <c r="B14" s="18">
        <v>1464</v>
      </c>
      <c r="C14" s="22">
        <f t="shared" si="0"/>
        <v>7.700000000000003</v>
      </c>
      <c r="D14" s="22">
        <f t="shared" si="1"/>
        <v>92.3</v>
      </c>
      <c r="E14" s="23">
        <v>1089</v>
      </c>
      <c r="F14" s="22">
        <f t="shared" si="2"/>
        <v>12.900000000000006</v>
      </c>
      <c r="G14" s="22">
        <f t="shared" si="3"/>
        <v>87.1</v>
      </c>
      <c r="H14" s="23">
        <v>205</v>
      </c>
      <c r="I14" s="22">
        <f t="shared" si="4"/>
        <v>7.299999999999997</v>
      </c>
      <c r="J14" s="22">
        <f t="shared" si="5"/>
        <v>92.7</v>
      </c>
      <c r="K14" s="23">
        <v>162</v>
      </c>
      <c r="L14" s="22">
        <f t="shared" si="6"/>
        <v>2.5</v>
      </c>
      <c r="M14" s="22">
        <f t="shared" si="7"/>
        <v>97.5</v>
      </c>
      <c r="N14" s="23">
        <v>1464</v>
      </c>
      <c r="O14" s="22">
        <f t="shared" si="8"/>
        <v>7.700000000000003</v>
      </c>
      <c r="P14" s="22">
        <f t="shared" si="9"/>
        <v>92.3</v>
      </c>
      <c r="Q14" s="28">
        <v>434</v>
      </c>
      <c r="R14" s="27">
        <f t="shared" si="10"/>
        <v>6</v>
      </c>
      <c r="S14" s="27">
        <f t="shared" si="11"/>
        <v>94</v>
      </c>
      <c r="T14" s="28">
        <v>382</v>
      </c>
      <c r="U14" s="27">
        <f t="shared" si="12"/>
        <v>6.299999999999997</v>
      </c>
      <c r="V14" s="27">
        <f t="shared" si="13"/>
        <v>93.7</v>
      </c>
      <c r="Y14" s="32"/>
    </row>
    <row r="15" spans="1:25" s="33" customFormat="1" ht="19.5" customHeight="1">
      <c r="A15" s="8" t="s">
        <v>22</v>
      </c>
      <c r="B15" s="18">
        <v>3325</v>
      </c>
      <c r="C15" s="22">
        <f t="shared" si="0"/>
        <v>34.099999999999994</v>
      </c>
      <c r="D15" s="22">
        <f t="shared" si="1"/>
        <v>65.9</v>
      </c>
      <c r="E15" s="23">
        <v>1188</v>
      </c>
      <c r="F15" s="22">
        <f t="shared" si="2"/>
        <v>34.599999999999994</v>
      </c>
      <c r="G15" s="22">
        <f t="shared" si="3"/>
        <v>65.4</v>
      </c>
      <c r="H15" s="23">
        <v>197</v>
      </c>
      <c r="I15" s="22">
        <f t="shared" si="4"/>
        <v>20.799999999999997</v>
      </c>
      <c r="J15" s="22">
        <f t="shared" si="5"/>
        <v>79.2</v>
      </c>
      <c r="K15" s="23">
        <v>168</v>
      </c>
      <c r="L15" s="22">
        <f t="shared" si="6"/>
        <v>19</v>
      </c>
      <c r="M15" s="22">
        <f t="shared" si="7"/>
        <v>81</v>
      </c>
      <c r="N15" s="23">
        <v>3274</v>
      </c>
      <c r="O15" s="22">
        <f t="shared" si="8"/>
        <v>34.099999999999994</v>
      </c>
      <c r="P15" s="22">
        <f t="shared" si="9"/>
        <v>65.9</v>
      </c>
      <c r="Q15" s="28">
        <v>1185</v>
      </c>
      <c r="R15" s="27">
        <f t="shared" si="10"/>
        <v>33.3</v>
      </c>
      <c r="S15" s="27">
        <f t="shared" si="11"/>
        <v>66.7</v>
      </c>
      <c r="T15" s="28">
        <v>763</v>
      </c>
      <c r="U15" s="27">
        <f t="shared" si="12"/>
        <v>34.3</v>
      </c>
      <c r="V15" s="27">
        <f t="shared" si="13"/>
        <v>65.7</v>
      </c>
      <c r="Y15" s="32"/>
    </row>
    <row r="16" spans="1:25" s="33" customFormat="1" ht="19.5" customHeight="1">
      <c r="A16" s="8" t="s">
        <v>40</v>
      </c>
      <c r="B16" s="18">
        <v>1705</v>
      </c>
      <c r="C16" s="22">
        <f t="shared" si="0"/>
        <v>24.200000000000003</v>
      </c>
      <c r="D16" s="22">
        <f t="shared" si="1"/>
        <v>75.8</v>
      </c>
      <c r="E16" s="23">
        <v>972</v>
      </c>
      <c r="F16" s="22">
        <f t="shared" si="2"/>
        <v>27.900000000000006</v>
      </c>
      <c r="G16" s="22">
        <f t="shared" si="3"/>
        <v>72.1</v>
      </c>
      <c r="H16" s="23">
        <v>189</v>
      </c>
      <c r="I16" s="22">
        <f t="shared" si="4"/>
        <v>23.799999999999997</v>
      </c>
      <c r="J16" s="22">
        <f t="shared" si="5"/>
        <v>76.2</v>
      </c>
      <c r="K16" s="23">
        <v>84</v>
      </c>
      <c r="L16" s="22">
        <f t="shared" si="6"/>
        <v>25</v>
      </c>
      <c r="M16" s="22">
        <f t="shared" si="7"/>
        <v>75</v>
      </c>
      <c r="N16" s="23">
        <v>1705</v>
      </c>
      <c r="O16" s="22">
        <f t="shared" si="8"/>
        <v>24.200000000000003</v>
      </c>
      <c r="P16" s="22">
        <f t="shared" si="9"/>
        <v>75.8</v>
      </c>
      <c r="Q16" s="28">
        <v>581</v>
      </c>
      <c r="R16" s="27">
        <f t="shared" si="10"/>
        <v>23.900000000000006</v>
      </c>
      <c r="S16" s="27">
        <f t="shared" si="11"/>
        <v>76.1</v>
      </c>
      <c r="T16" s="28">
        <v>458</v>
      </c>
      <c r="U16" s="27">
        <f t="shared" si="12"/>
        <v>26.400000000000006</v>
      </c>
      <c r="V16" s="27">
        <f t="shared" si="13"/>
        <v>73.6</v>
      </c>
      <c r="Y16" s="32"/>
    </row>
    <row r="17" spans="1:25" s="33" customFormat="1" ht="19.5" customHeight="1">
      <c r="A17" s="8" t="s">
        <v>41</v>
      </c>
      <c r="B17" s="18">
        <v>892</v>
      </c>
      <c r="C17" s="22">
        <f t="shared" si="0"/>
        <v>34.900000000000006</v>
      </c>
      <c r="D17" s="22">
        <f t="shared" si="1"/>
        <v>65.1</v>
      </c>
      <c r="E17" s="23">
        <v>314</v>
      </c>
      <c r="F17" s="22">
        <f t="shared" si="2"/>
        <v>36.9</v>
      </c>
      <c r="G17" s="22">
        <f t="shared" si="3"/>
        <v>63.1</v>
      </c>
      <c r="H17" s="23">
        <v>120</v>
      </c>
      <c r="I17" s="22">
        <f t="shared" si="4"/>
        <v>18.299999999999997</v>
      </c>
      <c r="J17" s="22">
        <f t="shared" si="5"/>
        <v>81.7</v>
      </c>
      <c r="K17" s="23">
        <v>24</v>
      </c>
      <c r="L17" s="22">
        <f t="shared" si="6"/>
        <v>4.200000000000003</v>
      </c>
      <c r="M17" s="22">
        <f t="shared" si="7"/>
        <v>95.8</v>
      </c>
      <c r="N17" s="23">
        <v>892</v>
      </c>
      <c r="O17" s="22">
        <f t="shared" si="8"/>
        <v>34.900000000000006</v>
      </c>
      <c r="P17" s="22">
        <f t="shared" si="9"/>
        <v>65.1</v>
      </c>
      <c r="Q17" s="28">
        <v>323</v>
      </c>
      <c r="R17" s="27">
        <f t="shared" si="10"/>
        <v>33.400000000000006</v>
      </c>
      <c r="S17" s="27">
        <f t="shared" si="11"/>
        <v>66.6</v>
      </c>
      <c r="T17" s="28">
        <v>291</v>
      </c>
      <c r="U17" s="27">
        <f t="shared" si="12"/>
        <v>34</v>
      </c>
      <c r="V17" s="27">
        <f t="shared" si="13"/>
        <v>66</v>
      </c>
      <c r="Y17" s="32"/>
    </row>
    <row r="18" spans="1:25" s="33" customFormat="1" ht="21" customHeight="1">
      <c r="A18" s="8" t="s">
        <v>42</v>
      </c>
      <c r="B18" s="18">
        <v>788</v>
      </c>
      <c r="C18" s="22">
        <f t="shared" si="0"/>
        <v>49.1</v>
      </c>
      <c r="D18" s="22">
        <f t="shared" si="1"/>
        <v>50.9</v>
      </c>
      <c r="E18" s="23">
        <v>624</v>
      </c>
      <c r="F18" s="22">
        <f t="shared" si="2"/>
        <v>50.2</v>
      </c>
      <c r="G18" s="22">
        <f t="shared" si="3"/>
        <v>49.8</v>
      </c>
      <c r="H18" s="23">
        <v>132</v>
      </c>
      <c r="I18" s="22">
        <f t="shared" si="4"/>
        <v>31.799999999999997</v>
      </c>
      <c r="J18" s="22">
        <f t="shared" si="5"/>
        <v>68.2</v>
      </c>
      <c r="K18" s="23">
        <v>30</v>
      </c>
      <c r="L18" s="22">
        <f t="shared" si="6"/>
        <v>16.700000000000003</v>
      </c>
      <c r="M18" s="22">
        <f t="shared" si="7"/>
        <v>83.3</v>
      </c>
      <c r="N18" s="23">
        <v>787</v>
      </c>
      <c r="O18" s="22">
        <f t="shared" si="8"/>
        <v>49</v>
      </c>
      <c r="P18" s="22">
        <f t="shared" si="9"/>
        <v>51</v>
      </c>
      <c r="Q18" s="28">
        <v>283</v>
      </c>
      <c r="R18" s="27">
        <f t="shared" si="10"/>
        <v>43.5</v>
      </c>
      <c r="S18" s="27">
        <f t="shared" si="11"/>
        <v>56.5</v>
      </c>
      <c r="T18" s="28">
        <v>247</v>
      </c>
      <c r="U18" s="27">
        <f t="shared" si="12"/>
        <v>43.7</v>
      </c>
      <c r="V18" s="27">
        <f t="shared" si="13"/>
        <v>56.3</v>
      </c>
      <c r="Y18" s="32"/>
    </row>
    <row r="19" spans="1:25" s="33" customFormat="1" ht="19.5" customHeight="1">
      <c r="A19" s="8" t="s">
        <v>43</v>
      </c>
      <c r="B19" s="18">
        <v>1462</v>
      </c>
      <c r="C19" s="22">
        <f t="shared" si="0"/>
        <v>53.1</v>
      </c>
      <c r="D19" s="22">
        <f t="shared" si="1"/>
        <v>46.9</v>
      </c>
      <c r="E19" s="23">
        <v>873</v>
      </c>
      <c r="F19" s="22">
        <f t="shared" si="2"/>
        <v>54.8</v>
      </c>
      <c r="G19" s="22">
        <f t="shared" si="3"/>
        <v>45.2</v>
      </c>
      <c r="H19" s="23">
        <v>115</v>
      </c>
      <c r="I19" s="22">
        <f t="shared" si="4"/>
        <v>29.599999999999994</v>
      </c>
      <c r="J19" s="22">
        <f t="shared" si="5"/>
        <v>70.4</v>
      </c>
      <c r="K19" s="23">
        <v>51</v>
      </c>
      <c r="L19" s="22">
        <f t="shared" si="6"/>
        <v>29.400000000000006</v>
      </c>
      <c r="M19" s="22">
        <f t="shared" si="7"/>
        <v>70.6</v>
      </c>
      <c r="N19" s="23">
        <v>1462</v>
      </c>
      <c r="O19" s="22">
        <f t="shared" si="8"/>
        <v>53.1</v>
      </c>
      <c r="P19" s="22">
        <f t="shared" si="9"/>
        <v>46.9</v>
      </c>
      <c r="Q19" s="28">
        <v>650</v>
      </c>
      <c r="R19" s="27">
        <f t="shared" si="10"/>
        <v>55.1</v>
      </c>
      <c r="S19" s="27">
        <f t="shared" si="11"/>
        <v>44.9</v>
      </c>
      <c r="T19" s="28">
        <v>522</v>
      </c>
      <c r="U19" s="27">
        <f t="shared" si="12"/>
        <v>54.4</v>
      </c>
      <c r="V19" s="27">
        <f t="shared" si="13"/>
        <v>45.6</v>
      </c>
      <c r="Y19" s="32"/>
    </row>
    <row r="20" spans="1:25" s="33" customFormat="1" ht="19.5" customHeight="1">
      <c r="A20" s="8" t="s">
        <v>44</v>
      </c>
      <c r="B20" s="18">
        <v>1508</v>
      </c>
      <c r="C20" s="22">
        <f t="shared" si="0"/>
        <v>25.900000000000006</v>
      </c>
      <c r="D20" s="22">
        <f t="shared" si="1"/>
        <v>74.1</v>
      </c>
      <c r="E20" s="23">
        <v>634</v>
      </c>
      <c r="F20" s="22">
        <f t="shared" si="2"/>
        <v>24.900000000000006</v>
      </c>
      <c r="G20" s="22">
        <f t="shared" si="3"/>
        <v>75.1</v>
      </c>
      <c r="H20" s="23">
        <v>140</v>
      </c>
      <c r="I20" s="22">
        <f t="shared" si="4"/>
        <v>12.099999999999994</v>
      </c>
      <c r="J20" s="22">
        <f t="shared" si="5"/>
        <v>87.9</v>
      </c>
      <c r="K20" s="23">
        <v>36</v>
      </c>
      <c r="L20" s="22">
        <f t="shared" si="6"/>
        <v>36.1</v>
      </c>
      <c r="M20" s="22">
        <f t="shared" si="7"/>
        <v>63.9</v>
      </c>
      <c r="N20" s="23">
        <v>1494</v>
      </c>
      <c r="O20" s="22">
        <f t="shared" si="8"/>
        <v>25.900000000000006</v>
      </c>
      <c r="P20" s="22">
        <f t="shared" si="9"/>
        <v>74.1</v>
      </c>
      <c r="Q20" s="28">
        <v>640</v>
      </c>
      <c r="R20" s="27">
        <f t="shared" si="10"/>
        <v>28.299999999999997</v>
      </c>
      <c r="S20" s="27">
        <f t="shared" si="11"/>
        <v>71.7</v>
      </c>
      <c r="T20" s="28">
        <v>530</v>
      </c>
      <c r="U20" s="27">
        <f t="shared" si="12"/>
        <v>27.200000000000003</v>
      </c>
      <c r="V20" s="27">
        <f t="shared" si="13"/>
        <v>72.8</v>
      </c>
      <c r="Y20" s="32"/>
    </row>
    <row r="21" spans="1:25" s="33" customFormat="1" ht="19.5" customHeight="1">
      <c r="A21" s="8" t="s">
        <v>45</v>
      </c>
      <c r="B21" s="18">
        <v>1040</v>
      </c>
      <c r="C21" s="22">
        <f t="shared" si="0"/>
        <v>33</v>
      </c>
      <c r="D21" s="22">
        <f t="shared" si="1"/>
        <v>67</v>
      </c>
      <c r="E21" s="23">
        <v>606</v>
      </c>
      <c r="F21" s="22">
        <f t="shared" si="2"/>
        <v>46.7</v>
      </c>
      <c r="G21" s="22">
        <f t="shared" si="3"/>
        <v>53.3</v>
      </c>
      <c r="H21" s="23">
        <v>114</v>
      </c>
      <c r="I21" s="22">
        <f t="shared" si="4"/>
        <v>22.799999999999997</v>
      </c>
      <c r="J21" s="22">
        <f t="shared" si="5"/>
        <v>77.2</v>
      </c>
      <c r="K21" s="23">
        <v>68</v>
      </c>
      <c r="L21" s="22">
        <f t="shared" si="6"/>
        <v>8.799999999999997</v>
      </c>
      <c r="M21" s="22">
        <f t="shared" si="7"/>
        <v>91.2</v>
      </c>
      <c r="N21" s="23">
        <v>1032</v>
      </c>
      <c r="O21" s="22">
        <f t="shared" si="8"/>
        <v>33</v>
      </c>
      <c r="P21" s="22">
        <f t="shared" si="9"/>
        <v>67</v>
      </c>
      <c r="Q21" s="28">
        <v>458</v>
      </c>
      <c r="R21" s="27">
        <f t="shared" si="10"/>
        <v>31.400000000000006</v>
      </c>
      <c r="S21" s="27">
        <f t="shared" si="11"/>
        <v>68.6</v>
      </c>
      <c r="T21" s="28">
        <v>378</v>
      </c>
      <c r="U21" s="27">
        <f t="shared" si="12"/>
        <v>30.700000000000003</v>
      </c>
      <c r="V21" s="27">
        <f t="shared" si="13"/>
        <v>69.3</v>
      </c>
      <c r="Y21" s="32"/>
    </row>
    <row r="22" spans="1:25" s="33" customFormat="1" ht="19.5" customHeight="1">
      <c r="A22" s="8" t="s">
        <v>46</v>
      </c>
      <c r="B22" s="18">
        <v>1245</v>
      </c>
      <c r="C22" s="22">
        <f t="shared" si="0"/>
        <v>47.4</v>
      </c>
      <c r="D22" s="22">
        <f t="shared" si="1"/>
        <v>52.6</v>
      </c>
      <c r="E22" s="23">
        <v>629</v>
      </c>
      <c r="F22" s="22">
        <f t="shared" si="2"/>
        <v>52.6</v>
      </c>
      <c r="G22" s="22">
        <f t="shared" si="3"/>
        <v>47.4</v>
      </c>
      <c r="H22" s="23">
        <v>107</v>
      </c>
      <c r="I22" s="22">
        <f t="shared" si="4"/>
        <v>34.599999999999994</v>
      </c>
      <c r="J22" s="22">
        <f t="shared" si="5"/>
        <v>65.4</v>
      </c>
      <c r="K22" s="23">
        <v>118</v>
      </c>
      <c r="L22" s="22">
        <f t="shared" si="6"/>
        <v>60.2</v>
      </c>
      <c r="M22" s="22">
        <f t="shared" si="7"/>
        <v>39.8</v>
      </c>
      <c r="N22" s="23">
        <v>1244</v>
      </c>
      <c r="O22" s="22">
        <f t="shared" si="8"/>
        <v>47.4</v>
      </c>
      <c r="P22" s="22">
        <f t="shared" si="9"/>
        <v>52.6</v>
      </c>
      <c r="Q22" s="28">
        <v>464</v>
      </c>
      <c r="R22" s="27">
        <f t="shared" si="10"/>
        <v>47.6</v>
      </c>
      <c r="S22" s="27">
        <f t="shared" si="11"/>
        <v>52.4</v>
      </c>
      <c r="T22" s="28">
        <v>393</v>
      </c>
      <c r="U22" s="27">
        <f t="shared" si="12"/>
        <v>45.8</v>
      </c>
      <c r="V22" s="27">
        <f t="shared" si="13"/>
        <v>54.2</v>
      </c>
      <c r="Y22" s="32"/>
    </row>
    <row r="23" spans="1:25" s="33" customFormat="1" ht="19.5" customHeight="1">
      <c r="A23" s="8" t="s">
        <v>47</v>
      </c>
      <c r="B23" s="18">
        <v>1434</v>
      </c>
      <c r="C23" s="22">
        <f t="shared" si="0"/>
        <v>39.2</v>
      </c>
      <c r="D23" s="22">
        <f t="shared" si="1"/>
        <v>60.8</v>
      </c>
      <c r="E23" s="23">
        <v>686</v>
      </c>
      <c r="F23" s="22">
        <f t="shared" si="2"/>
        <v>44.5</v>
      </c>
      <c r="G23" s="22">
        <f t="shared" si="3"/>
        <v>55.5</v>
      </c>
      <c r="H23" s="23">
        <v>168</v>
      </c>
      <c r="I23" s="22">
        <f t="shared" si="4"/>
        <v>32.7</v>
      </c>
      <c r="J23" s="22">
        <f t="shared" si="5"/>
        <v>67.3</v>
      </c>
      <c r="K23" s="23">
        <v>120</v>
      </c>
      <c r="L23" s="22">
        <f t="shared" si="6"/>
        <v>46.7</v>
      </c>
      <c r="M23" s="22">
        <f t="shared" si="7"/>
        <v>53.3</v>
      </c>
      <c r="N23" s="23">
        <v>1433</v>
      </c>
      <c r="O23" s="22">
        <f t="shared" si="8"/>
        <v>39.2</v>
      </c>
      <c r="P23" s="22">
        <f t="shared" si="9"/>
        <v>60.8</v>
      </c>
      <c r="Q23" s="28">
        <v>596</v>
      </c>
      <c r="R23" s="27">
        <f t="shared" si="10"/>
        <v>39.1</v>
      </c>
      <c r="S23" s="27">
        <f t="shared" si="11"/>
        <v>60.9</v>
      </c>
      <c r="T23" s="28">
        <v>523</v>
      </c>
      <c r="U23" s="27">
        <f t="shared" si="12"/>
        <v>38</v>
      </c>
      <c r="V23" s="27">
        <f t="shared" si="13"/>
        <v>62</v>
      </c>
      <c r="Y23" s="32"/>
    </row>
    <row r="24" spans="1:25" s="33" customFormat="1" ht="19.5" customHeight="1">
      <c r="A24" s="8" t="s">
        <v>23</v>
      </c>
      <c r="B24" s="18">
        <v>3057</v>
      </c>
      <c r="C24" s="22">
        <f t="shared" si="0"/>
        <v>68.2</v>
      </c>
      <c r="D24" s="22">
        <f t="shared" si="1"/>
        <v>31.8</v>
      </c>
      <c r="E24" s="23">
        <v>2747</v>
      </c>
      <c r="F24" s="22">
        <f t="shared" si="2"/>
        <v>74.9</v>
      </c>
      <c r="G24" s="22">
        <f t="shared" si="3"/>
        <v>25.1</v>
      </c>
      <c r="H24" s="23">
        <v>477</v>
      </c>
      <c r="I24" s="22">
        <f t="shared" si="4"/>
        <v>60.8</v>
      </c>
      <c r="J24" s="22">
        <f t="shared" si="5"/>
        <v>39.2</v>
      </c>
      <c r="K24" s="23">
        <v>427</v>
      </c>
      <c r="L24" s="22">
        <f t="shared" si="6"/>
        <v>8.900000000000006</v>
      </c>
      <c r="M24" s="22">
        <f t="shared" si="7"/>
        <v>91.1</v>
      </c>
      <c r="N24" s="23">
        <v>3034</v>
      </c>
      <c r="O24" s="22">
        <f t="shared" si="8"/>
        <v>68.2</v>
      </c>
      <c r="P24" s="22">
        <f t="shared" si="9"/>
        <v>31.8</v>
      </c>
      <c r="Q24" s="28">
        <v>1034</v>
      </c>
      <c r="R24" s="27">
        <f t="shared" si="10"/>
        <v>65.2</v>
      </c>
      <c r="S24" s="27">
        <f t="shared" si="11"/>
        <v>34.8</v>
      </c>
      <c r="T24" s="28">
        <v>853</v>
      </c>
      <c r="U24" s="27">
        <f t="shared" si="12"/>
        <v>63.1</v>
      </c>
      <c r="V24" s="27">
        <f t="shared" si="13"/>
        <v>36.9</v>
      </c>
      <c r="Y24" s="32"/>
    </row>
    <row r="25" spans="1:25" s="33" customFormat="1" ht="19.5" customHeight="1">
      <c r="A25" s="8" t="s">
        <v>24</v>
      </c>
      <c r="B25" s="18">
        <v>4927</v>
      </c>
      <c r="C25" s="22">
        <f t="shared" si="0"/>
        <v>85.3</v>
      </c>
      <c r="D25" s="22">
        <f t="shared" si="1"/>
        <v>14.7</v>
      </c>
      <c r="E25" s="23">
        <v>10830</v>
      </c>
      <c r="F25" s="22">
        <f t="shared" si="2"/>
        <v>88.3</v>
      </c>
      <c r="G25" s="22">
        <f t="shared" si="3"/>
        <v>11.7</v>
      </c>
      <c r="H25" s="23">
        <v>780</v>
      </c>
      <c r="I25" s="22">
        <f t="shared" si="4"/>
        <v>84</v>
      </c>
      <c r="J25" s="22">
        <f t="shared" si="5"/>
        <v>16</v>
      </c>
      <c r="K25" s="23">
        <v>297</v>
      </c>
      <c r="L25" s="22">
        <f t="shared" si="6"/>
        <v>83.2</v>
      </c>
      <c r="M25" s="22">
        <f t="shared" si="7"/>
        <v>16.8</v>
      </c>
      <c r="N25" s="23">
        <v>4902</v>
      </c>
      <c r="O25" s="22">
        <f t="shared" si="8"/>
        <v>85.3</v>
      </c>
      <c r="P25" s="22">
        <f t="shared" si="9"/>
        <v>14.7</v>
      </c>
      <c r="Q25" s="28">
        <v>1236</v>
      </c>
      <c r="R25" s="27">
        <f t="shared" si="10"/>
        <v>83.7</v>
      </c>
      <c r="S25" s="27">
        <f t="shared" si="11"/>
        <v>16.3</v>
      </c>
      <c r="T25" s="28">
        <v>1040</v>
      </c>
      <c r="U25" s="27">
        <f t="shared" si="12"/>
        <v>84.5</v>
      </c>
      <c r="V25" s="27">
        <f t="shared" si="13"/>
        <v>15.5</v>
      </c>
      <c r="Y25" s="32"/>
    </row>
    <row r="26" spans="1:25" s="33" customFormat="1" ht="19.5" customHeight="1">
      <c r="A26" s="8" t="s">
        <v>25</v>
      </c>
      <c r="B26" s="18">
        <v>4220</v>
      </c>
      <c r="C26" s="22">
        <f t="shared" si="0"/>
        <v>60.6</v>
      </c>
      <c r="D26" s="22">
        <f t="shared" si="1"/>
        <v>39.4</v>
      </c>
      <c r="E26" s="23">
        <v>2899</v>
      </c>
      <c r="F26" s="22">
        <f t="shared" si="2"/>
        <v>66.3</v>
      </c>
      <c r="G26" s="22">
        <f t="shared" si="3"/>
        <v>33.7</v>
      </c>
      <c r="H26" s="23">
        <v>455</v>
      </c>
      <c r="I26" s="22">
        <f t="shared" si="4"/>
        <v>57.6</v>
      </c>
      <c r="J26" s="22">
        <f t="shared" si="5"/>
        <v>42.4</v>
      </c>
      <c r="K26" s="23">
        <v>419</v>
      </c>
      <c r="L26" s="22">
        <f t="shared" si="6"/>
        <v>45.1</v>
      </c>
      <c r="M26" s="22">
        <f t="shared" si="7"/>
        <v>54.9</v>
      </c>
      <c r="N26" s="23">
        <v>4214</v>
      </c>
      <c r="O26" s="22">
        <f t="shared" si="8"/>
        <v>60.5</v>
      </c>
      <c r="P26" s="22">
        <f t="shared" si="9"/>
        <v>39.5</v>
      </c>
      <c r="Q26" s="28">
        <v>1460</v>
      </c>
      <c r="R26" s="27">
        <f t="shared" si="10"/>
        <v>59</v>
      </c>
      <c r="S26" s="27">
        <f t="shared" si="11"/>
        <v>41</v>
      </c>
      <c r="T26" s="28">
        <v>1199</v>
      </c>
      <c r="U26" s="27">
        <f t="shared" si="12"/>
        <v>59.6</v>
      </c>
      <c r="V26" s="27">
        <f t="shared" si="13"/>
        <v>40.4</v>
      </c>
      <c r="Y26" s="32"/>
    </row>
    <row r="27" spans="1:25" ht="19.5" customHeight="1">
      <c r="A27" s="8" t="s">
        <v>48</v>
      </c>
      <c r="B27" s="15">
        <v>1302</v>
      </c>
      <c r="C27" s="22">
        <f t="shared" si="0"/>
        <v>60.3</v>
      </c>
      <c r="D27" s="22">
        <f t="shared" si="1"/>
        <v>39.7</v>
      </c>
      <c r="E27" s="15">
        <v>1026</v>
      </c>
      <c r="F27" s="22">
        <f t="shared" si="2"/>
        <v>72.9</v>
      </c>
      <c r="G27" s="22">
        <f t="shared" si="3"/>
        <v>27.1</v>
      </c>
      <c r="H27" s="15">
        <v>170</v>
      </c>
      <c r="I27" s="22">
        <f t="shared" si="4"/>
        <v>63.5</v>
      </c>
      <c r="J27" s="22">
        <f t="shared" si="5"/>
        <v>36.5</v>
      </c>
      <c r="K27" s="15">
        <v>62</v>
      </c>
      <c r="L27" s="22">
        <f t="shared" si="6"/>
        <v>8.099999999999994</v>
      </c>
      <c r="M27" s="22">
        <f t="shared" si="7"/>
        <v>91.9</v>
      </c>
      <c r="N27" s="15">
        <v>1298</v>
      </c>
      <c r="O27" s="22">
        <f t="shared" si="8"/>
        <v>60.3</v>
      </c>
      <c r="P27" s="22">
        <f t="shared" si="9"/>
        <v>39.7</v>
      </c>
      <c r="Q27" s="15">
        <v>397</v>
      </c>
      <c r="R27" s="27">
        <f t="shared" si="10"/>
        <v>61.5</v>
      </c>
      <c r="S27" s="27">
        <f t="shared" si="11"/>
        <v>38.5</v>
      </c>
      <c r="T27" s="30">
        <v>271</v>
      </c>
      <c r="U27" s="27">
        <f t="shared" si="12"/>
        <v>61.6</v>
      </c>
      <c r="V27" s="27">
        <f t="shared" si="13"/>
        <v>38.4</v>
      </c>
      <c r="Y27" s="32"/>
    </row>
    <row r="28" spans="1:25" ht="19.5" customHeight="1">
      <c r="A28" s="8" t="s">
        <v>26</v>
      </c>
      <c r="B28" s="15">
        <v>1591</v>
      </c>
      <c r="C28" s="22">
        <f t="shared" si="0"/>
        <v>52.4</v>
      </c>
      <c r="D28" s="22">
        <f t="shared" si="1"/>
        <v>47.6</v>
      </c>
      <c r="E28" s="15">
        <v>3262</v>
      </c>
      <c r="F28" s="22">
        <f t="shared" si="2"/>
        <v>61.3</v>
      </c>
      <c r="G28" s="22">
        <f t="shared" si="3"/>
        <v>38.7</v>
      </c>
      <c r="H28" s="15">
        <v>287</v>
      </c>
      <c r="I28" s="22">
        <f t="shared" si="4"/>
        <v>22.299999999999997</v>
      </c>
      <c r="J28" s="22">
        <f t="shared" si="5"/>
        <v>77.7</v>
      </c>
      <c r="K28" s="15">
        <v>257</v>
      </c>
      <c r="L28" s="22">
        <f t="shared" si="6"/>
        <v>7.400000000000006</v>
      </c>
      <c r="M28" s="22">
        <f t="shared" si="7"/>
        <v>92.6</v>
      </c>
      <c r="N28" s="15">
        <v>1590</v>
      </c>
      <c r="O28" s="22">
        <f t="shared" si="8"/>
        <v>52.4</v>
      </c>
      <c r="P28" s="22">
        <f t="shared" si="9"/>
        <v>47.6</v>
      </c>
      <c r="Q28" s="15">
        <v>539</v>
      </c>
      <c r="R28" s="27">
        <f t="shared" si="10"/>
        <v>53.2</v>
      </c>
      <c r="S28" s="27">
        <f t="shared" si="11"/>
        <v>46.8</v>
      </c>
      <c r="T28" s="30">
        <v>490</v>
      </c>
      <c r="U28" s="27">
        <f t="shared" si="12"/>
        <v>52.4</v>
      </c>
      <c r="V28" s="27">
        <f t="shared" si="13"/>
        <v>47.6</v>
      </c>
      <c r="Y28" s="32"/>
    </row>
    <row r="29" spans="1:21" ht="15">
      <c r="A29" s="7"/>
      <c r="B29" s="7"/>
      <c r="C29" s="10"/>
      <c r="D29" s="10"/>
      <c r="E29" s="7"/>
      <c r="F29" s="10"/>
      <c r="G29" s="10"/>
      <c r="H29" s="7"/>
      <c r="I29" s="10"/>
      <c r="J29" s="10"/>
      <c r="K29" s="7"/>
      <c r="L29" s="10"/>
      <c r="M29" s="10"/>
      <c r="N29" s="7"/>
      <c r="O29" s="10"/>
      <c r="P29" s="10"/>
      <c r="Q29" s="7"/>
      <c r="R29" s="10"/>
      <c r="S29" s="29"/>
      <c r="T29" s="31"/>
      <c r="U29" s="29"/>
    </row>
    <row r="30" spans="4:22" ht="15" hidden="1">
      <c r="D30" s="11">
        <v>19835</v>
      </c>
      <c r="G30" s="11">
        <v>11871</v>
      </c>
      <c r="J30" s="11">
        <v>2405</v>
      </c>
      <c r="M30" s="11">
        <v>2128</v>
      </c>
      <c r="P30" s="11">
        <v>19753</v>
      </c>
      <c r="S30" s="29">
        <v>7459</v>
      </c>
      <c r="T30" s="31"/>
      <c r="U30" s="29"/>
      <c r="V30" s="11">
        <v>5897</v>
      </c>
    </row>
    <row r="31" spans="4:22" ht="15" hidden="1">
      <c r="D31" s="34">
        <v>1387</v>
      </c>
      <c r="G31" s="11">
        <v>795</v>
      </c>
      <c r="J31" s="11">
        <v>128</v>
      </c>
      <c r="M31" s="11">
        <v>282</v>
      </c>
      <c r="P31" s="11">
        <v>1384</v>
      </c>
      <c r="S31" s="29">
        <v>589</v>
      </c>
      <c r="T31" s="31"/>
      <c r="U31" s="29"/>
      <c r="V31" s="11">
        <v>484</v>
      </c>
    </row>
    <row r="32" spans="4:22" ht="15" hidden="1">
      <c r="D32" s="11">
        <v>501</v>
      </c>
      <c r="G32" s="11">
        <v>342</v>
      </c>
      <c r="J32" s="11">
        <v>86</v>
      </c>
      <c r="M32" s="11">
        <v>31</v>
      </c>
      <c r="P32" s="11">
        <v>501</v>
      </c>
      <c r="S32" s="29">
        <v>183</v>
      </c>
      <c r="T32" s="31"/>
      <c r="U32" s="29"/>
      <c r="V32" s="11">
        <v>156</v>
      </c>
    </row>
    <row r="33" spans="3:22" ht="15" hidden="1">
      <c r="C33" s="6"/>
      <c r="D33" s="6">
        <v>423</v>
      </c>
      <c r="G33" s="11">
        <v>312</v>
      </c>
      <c r="J33" s="11">
        <v>54</v>
      </c>
      <c r="M33" s="11">
        <v>60</v>
      </c>
      <c r="P33" s="11">
        <v>423</v>
      </c>
      <c r="S33" s="29">
        <v>172</v>
      </c>
      <c r="T33" s="31"/>
      <c r="U33" s="29"/>
      <c r="V33" s="11">
        <v>129</v>
      </c>
    </row>
    <row r="34" spans="3:22" ht="15" hidden="1">
      <c r="C34" s="6"/>
      <c r="D34" s="6">
        <v>1773</v>
      </c>
      <c r="G34" s="11">
        <v>595</v>
      </c>
      <c r="J34" s="11">
        <v>69</v>
      </c>
      <c r="M34" s="11">
        <v>122</v>
      </c>
      <c r="P34" s="11">
        <v>1769</v>
      </c>
      <c r="S34" s="29">
        <v>725</v>
      </c>
      <c r="T34" s="31"/>
      <c r="U34" s="29"/>
      <c r="V34" s="11">
        <v>445</v>
      </c>
    </row>
    <row r="35" spans="3:22" ht="15" hidden="1">
      <c r="C35" s="6"/>
      <c r="D35" s="6">
        <v>988</v>
      </c>
      <c r="G35" s="11">
        <v>306</v>
      </c>
      <c r="J35" s="11">
        <v>93</v>
      </c>
      <c r="M35" s="11">
        <v>25</v>
      </c>
      <c r="P35" s="11">
        <v>980</v>
      </c>
      <c r="S35" s="29">
        <v>435</v>
      </c>
      <c r="T35" s="31"/>
      <c r="U35" s="29"/>
      <c r="V35" s="11">
        <v>350</v>
      </c>
    </row>
    <row r="36" spans="3:22" ht="15" hidden="1">
      <c r="C36" s="6"/>
      <c r="D36" s="6">
        <v>284</v>
      </c>
      <c r="G36" s="11">
        <v>234</v>
      </c>
      <c r="J36" s="11">
        <v>32</v>
      </c>
      <c r="M36" s="11">
        <v>7</v>
      </c>
      <c r="P36" s="11">
        <v>281</v>
      </c>
      <c r="S36" s="29">
        <v>105</v>
      </c>
      <c r="T36" s="31"/>
      <c r="U36" s="29"/>
      <c r="V36" s="11">
        <v>86</v>
      </c>
    </row>
    <row r="37" spans="3:22" ht="15" hidden="1">
      <c r="C37" s="6"/>
      <c r="D37" s="6">
        <v>1351</v>
      </c>
      <c r="G37" s="11">
        <v>949</v>
      </c>
      <c r="J37" s="11">
        <v>190</v>
      </c>
      <c r="M37" s="11">
        <v>158</v>
      </c>
      <c r="P37" s="11">
        <v>1351</v>
      </c>
      <c r="S37" s="29">
        <v>408</v>
      </c>
      <c r="T37" s="31"/>
      <c r="U37" s="29"/>
      <c r="V37" s="11">
        <v>358</v>
      </c>
    </row>
    <row r="38" spans="3:22" ht="15" hidden="1">
      <c r="C38" s="6"/>
      <c r="D38" s="6">
        <v>2192</v>
      </c>
      <c r="G38" s="11">
        <v>777</v>
      </c>
      <c r="J38" s="11">
        <v>156</v>
      </c>
      <c r="M38" s="11">
        <v>136</v>
      </c>
      <c r="P38" s="11">
        <v>2159</v>
      </c>
      <c r="S38" s="29">
        <v>790</v>
      </c>
      <c r="T38" s="31"/>
      <c r="U38" s="29"/>
      <c r="V38" s="11">
        <v>501</v>
      </c>
    </row>
    <row r="39" spans="3:22" ht="15" hidden="1">
      <c r="C39" s="6"/>
      <c r="D39" s="6">
        <v>1292</v>
      </c>
      <c r="G39" s="11">
        <v>701</v>
      </c>
      <c r="J39" s="11">
        <v>144</v>
      </c>
      <c r="M39" s="11">
        <v>63</v>
      </c>
      <c r="P39" s="11">
        <v>1292</v>
      </c>
      <c r="S39" s="29">
        <v>442</v>
      </c>
      <c r="T39" s="31"/>
      <c r="U39" s="29"/>
      <c r="V39" s="11">
        <v>337</v>
      </c>
    </row>
    <row r="40" spans="3:22" ht="15" hidden="1">
      <c r="C40" s="6"/>
      <c r="D40" s="6">
        <v>581</v>
      </c>
      <c r="G40" s="11">
        <v>198</v>
      </c>
      <c r="J40" s="11">
        <v>98</v>
      </c>
      <c r="M40" s="11">
        <v>23</v>
      </c>
      <c r="P40" s="11">
        <v>581</v>
      </c>
      <c r="S40" s="29">
        <v>215</v>
      </c>
      <c r="T40" s="31"/>
      <c r="U40" s="29"/>
      <c r="V40" s="11">
        <v>192</v>
      </c>
    </row>
    <row r="41" spans="3:22" ht="15" hidden="1">
      <c r="C41" s="6"/>
      <c r="D41" s="6">
        <v>401</v>
      </c>
      <c r="G41" s="11">
        <v>311</v>
      </c>
      <c r="J41" s="11">
        <v>90</v>
      </c>
      <c r="M41" s="11">
        <v>25</v>
      </c>
      <c r="P41" s="11">
        <v>401</v>
      </c>
      <c r="S41" s="29">
        <v>160</v>
      </c>
      <c r="T41" s="31"/>
      <c r="U41" s="29"/>
      <c r="V41" s="11">
        <v>139</v>
      </c>
    </row>
    <row r="42" spans="3:22" ht="15" hidden="1">
      <c r="C42" s="6"/>
      <c r="D42" s="6">
        <v>685</v>
      </c>
      <c r="G42" s="11">
        <v>395</v>
      </c>
      <c r="J42" s="11">
        <v>81</v>
      </c>
      <c r="M42" s="11">
        <v>36</v>
      </c>
      <c r="P42" s="11">
        <v>685</v>
      </c>
      <c r="S42" s="29">
        <v>292</v>
      </c>
      <c r="T42" s="31"/>
      <c r="U42" s="29"/>
      <c r="V42" s="11">
        <v>238</v>
      </c>
    </row>
    <row r="43" spans="3:22" ht="15" hidden="1">
      <c r="C43" s="6"/>
      <c r="D43" s="6">
        <v>1118</v>
      </c>
      <c r="G43" s="11">
        <v>476</v>
      </c>
      <c r="J43" s="11">
        <v>123</v>
      </c>
      <c r="M43" s="11">
        <v>23</v>
      </c>
      <c r="P43" s="11">
        <v>1107</v>
      </c>
      <c r="S43" s="29">
        <v>459</v>
      </c>
      <c r="T43" s="31"/>
      <c r="U43" s="29"/>
      <c r="V43" s="11">
        <v>386</v>
      </c>
    </row>
    <row r="44" spans="3:22" ht="15" hidden="1">
      <c r="C44" s="6"/>
      <c r="D44" s="6">
        <v>697</v>
      </c>
      <c r="G44" s="11">
        <v>323</v>
      </c>
      <c r="J44" s="11">
        <v>88</v>
      </c>
      <c r="M44" s="11">
        <v>62</v>
      </c>
      <c r="P44" s="11">
        <v>691</v>
      </c>
      <c r="S44" s="29">
        <v>314</v>
      </c>
      <c r="T44" s="31"/>
      <c r="U44" s="29"/>
      <c r="V44" s="11">
        <v>262</v>
      </c>
    </row>
    <row r="45" spans="3:22" ht="15" hidden="1">
      <c r="C45" s="6"/>
      <c r="D45" s="6">
        <v>655</v>
      </c>
      <c r="G45" s="11">
        <v>298</v>
      </c>
      <c r="J45" s="11">
        <v>70</v>
      </c>
      <c r="M45" s="11">
        <v>47</v>
      </c>
      <c r="P45" s="11">
        <v>654</v>
      </c>
      <c r="S45" s="29">
        <v>243</v>
      </c>
      <c r="T45" s="31"/>
      <c r="U45" s="29"/>
      <c r="V45" s="11">
        <v>213</v>
      </c>
    </row>
    <row r="46" spans="3:22" ht="15" hidden="1">
      <c r="C46" s="6"/>
      <c r="D46" s="6">
        <v>872</v>
      </c>
      <c r="G46" s="11">
        <v>381</v>
      </c>
      <c r="J46" s="11">
        <v>113</v>
      </c>
      <c r="M46" s="11">
        <v>64</v>
      </c>
      <c r="P46" s="11">
        <v>871</v>
      </c>
      <c r="S46" s="29">
        <v>363</v>
      </c>
      <c r="T46" s="31"/>
      <c r="U46" s="29"/>
      <c r="V46" s="11">
        <v>324</v>
      </c>
    </row>
    <row r="47" spans="3:22" ht="15" hidden="1">
      <c r="C47" s="6"/>
      <c r="D47" s="6">
        <v>971</v>
      </c>
      <c r="G47" s="11">
        <v>690</v>
      </c>
      <c r="J47" s="11">
        <v>187</v>
      </c>
      <c r="M47" s="11">
        <v>389</v>
      </c>
      <c r="P47" s="11">
        <v>966</v>
      </c>
      <c r="S47" s="29">
        <v>360</v>
      </c>
      <c r="T47" s="31"/>
      <c r="U47" s="29"/>
      <c r="V47" s="11">
        <v>315</v>
      </c>
    </row>
    <row r="48" spans="3:22" ht="15" hidden="1">
      <c r="C48" s="6"/>
      <c r="D48" s="6">
        <v>726</v>
      </c>
      <c r="G48" s="11">
        <v>1272</v>
      </c>
      <c r="J48" s="11">
        <v>125</v>
      </c>
      <c r="M48" s="11">
        <v>50</v>
      </c>
      <c r="P48" s="11">
        <v>722</v>
      </c>
      <c r="S48" s="29">
        <v>201</v>
      </c>
      <c r="T48" s="31"/>
      <c r="U48" s="29"/>
      <c r="V48" s="11">
        <v>161</v>
      </c>
    </row>
    <row r="49" spans="3:22" ht="15" hidden="1">
      <c r="C49" s="6"/>
      <c r="D49" s="6">
        <v>1664</v>
      </c>
      <c r="G49" s="11">
        <v>977</v>
      </c>
      <c r="J49" s="11">
        <v>193</v>
      </c>
      <c r="M49" s="11">
        <v>230</v>
      </c>
      <c r="P49" s="11">
        <v>1663</v>
      </c>
      <c r="S49" s="29">
        <v>598</v>
      </c>
      <c r="T49" s="31"/>
      <c r="U49" s="29"/>
      <c r="V49" s="11">
        <v>484</v>
      </c>
    </row>
    <row r="50" spans="3:22" ht="15" hidden="1">
      <c r="C50" s="6"/>
      <c r="D50" s="6">
        <v>517</v>
      </c>
      <c r="G50" s="11">
        <v>278</v>
      </c>
      <c r="J50" s="11">
        <v>62</v>
      </c>
      <c r="M50" s="11">
        <v>57</v>
      </c>
      <c r="P50" s="11">
        <v>515</v>
      </c>
      <c r="S50" s="29">
        <v>153</v>
      </c>
      <c r="T50" s="31"/>
      <c r="U50" s="29"/>
      <c r="V50" s="11">
        <v>104</v>
      </c>
    </row>
    <row r="51" spans="3:22" ht="15" hidden="1">
      <c r="C51" s="6"/>
      <c r="D51" s="6">
        <v>757</v>
      </c>
      <c r="G51" s="11">
        <v>1261</v>
      </c>
      <c r="J51" s="11">
        <v>223</v>
      </c>
      <c r="M51" s="11">
        <v>238</v>
      </c>
      <c r="P51" s="11">
        <v>757</v>
      </c>
      <c r="S51" s="29">
        <v>252</v>
      </c>
      <c r="T51" s="31"/>
      <c r="U51" s="29"/>
      <c r="V51" s="11">
        <v>233</v>
      </c>
    </row>
    <row r="52" spans="3:21" ht="15">
      <c r="C52" s="6"/>
      <c r="D52" s="6"/>
      <c r="S52" s="29"/>
      <c r="T52" s="31"/>
      <c r="U52" s="29"/>
    </row>
    <row r="53" spans="3:21" ht="15">
      <c r="C53" s="6"/>
      <c r="D53" s="6"/>
      <c r="S53" s="29"/>
      <c r="T53" s="31"/>
      <c r="U53" s="29"/>
    </row>
    <row r="54" spans="3:21" ht="15">
      <c r="C54" s="6"/>
      <c r="D54" s="6"/>
      <c r="S54" s="29"/>
      <c r="T54" s="31"/>
      <c r="U54" s="29"/>
    </row>
    <row r="55" spans="3:21" ht="15">
      <c r="C55" s="6"/>
      <c r="D55" s="6"/>
      <c r="S55" s="29"/>
      <c r="T55" s="31"/>
      <c r="U55" s="29"/>
    </row>
    <row r="56" spans="3:21" ht="15">
      <c r="C56" s="6"/>
      <c r="D56" s="6"/>
      <c r="S56" s="29"/>
      <c r="T56" s="31"/>
      <c r="U56" s="29"/>
    </row>
    <row r="57" spans="3:21" ht="15">
      <c r="C57" s="6"/>
      <c r="D57" s="6"/>
      <c r="S57" s="29"/>
      <c r="T57" s="31"/>
      <c r="U57" s="29"/>
    </row>
    <row r="58" spans="3:21" ht="15">
      <c r="C58" s="6"/>
      <c r="D58" s="6"/>
      <c r="S58" s="29"/>
      <c r="T58" s="31"/>
      <c r="U58" s="29"/>
    </row>
    <row r="59" spans="3:21" ht="15">
      <c r="C59" s="6"/>
      <c r="D59" s="6"/>
      <c r="S59" s="29"/>
      <c r="T59" s="31"/>
      <c r="U59" s="29"/>
    </row>
    <row r="60" spans="3:21" ht="15">
      <c r="C60" s="6"/>
      <c r="D60" s="6"/>
      <c r="S60" s="29"/>
      <c r="T60" s="31"/>
      <c r="U60" s="29"/>
    </row>
    <row r="61" spans="3:21" ht="15">
      <c r="C61" s="6"/>
      <c r="D61" s="6"/>
      <c r="S61" s="29"/>
      <c r="T61" s="31"/>
      <c r="U61" s="29"/>
    </row>
    <row r="62" spans="3:21" ht="15">
      <c r="C62" s="6"/>
      <c r="D62" s="6"/>
      <c r="S62" s="29"/>
      <c r="T62" s="31"/>
      <c r="U62" s="29"/>
    </row>
    <row r="63" spans="3:21" ht="15">
      <c r="C63" s="6"/>
      <c r="D63" s="6"/>
      <c r="S63" s="29"/>
      <c r="T63" s="31"/>
      <c r="U63" s="29"/>
    </row>
    <row r="64" spans="3:21" ht="15">
      <c r="C64" s="6"/>
      <c r="D64" s="6"/>
      <c r="S64" s="29"/>
      <c r="T64" s="31"/>
      <c r="U64" s="29"/>
    </row>
    <row r="65" spans="3:22" ht="14.25">
      <c r="C65" s="6"/>
      <c r="D65" s="6"/>
      <c r="F65" s="6"/>
      <c r="G65" s="6"/>
      <c r="I65" s="6"/>
      <c r="J65" s="6"/>
      <c r="L65" s="6"/>
      <c r="M65" s="6"/>
      <c r="O65" s="6"/>
      <c r="P65" s="6"/>
      <c r="R65" s="6"/>
      <c r="S65" s="29"/>
      <c r="T65" s="31"/>
      <c r="U65" s="29"/>
      <c r="V65" s="6"/>
    </row>
    <row r="66" spans="3:22" ht="14.25">
      <c r="C66" s="6"/>
      <c r="D66" s="6"/>
      <c r="F66" s="6"/>
      <c r="G66" s="6"/>
      <c r="I66" s="6"/>
      <c r="J66" s="6"/>
      <c r="L66" s="6"/>
      <c r="M66" s="6"/>
      <c r="O66" s="6"/>
      <c r="P66" s="6"/>
      <c r="R66" s="6"/>
      <c r="S66" s="29"/>
      <c r="T66" s="31"/>
      <c r="U66" s="29"/>
      <c r="V66" s="6"/>
    </row>
    <row r="67" spans="3:22" ht="14.25">
      <c r="C67" s="6"/>
      <c r="D67" s="6"/>
      <c r="F67" s="6"/>
      <c r="G67" s="6"/>
      <c r="I67" s="6"/>
      <c r="J67" s="6"/>
      <c r="L67" s="6"/>
      <c r="M67" s="6"/>
      <c r="O67" s="6"/>
      <c r="P67" s="6"/>
      <c r="R67" s="6"/>
      <c r="S67" s="29"/>
      <c r="T67" s="31"/>
      <c r="U67" s="29"/>
      <c r="V67" s="6"/>
    </row>
    <row r="68" spans="3:22" ht="14.25">
      <c r="C68" s="6"/>
      <c r="D68" s="6"/>
      <c r="F68" s="6"/>
      <c r="G68" s="6"/>
      <c r="I68" s="6"/>
      <c r="J68" s="6"/>
      <c r="L68" s="6"/>
      <c r="M68" s="6"/>
      <c r="O68" s="6"/>
      <c r="P68" s="6"/>
      <c r="R68" s="6"/>
      <c r="S68" s="29"/>
      <c r="T68" s="31"/>
      <c r="U68" s="29"/>
      <c r="V68" s="6"/>
    </row>
    <row r="69" spans="3:22" ht="14.25">
      <c r="C69" s="6"/>
      <c r="D69" s="6"/>
      <c r="F69" s="6"/>
      <c r="G69" s="6"/>
      <c r="I69" s="6"/>
      <c r="J69" s="6"/>
      <c r="L69" s="6"/>
      <c r="M69" s="6"/>
      <c r="O69" s="6"/>
      <c r="P69" s="6"/>
      <c r="R69" s="6"/>
      <c r="S69" s="29"/>
      <c r="T69" s="31"/>
      <c r="U69" s="29"/>
      <c r="V69" s="6"/>
    </row>
    <row r="70" spans="3:22" ht="14.25">
      <c r="C70" s="6"/>
      <c r="D70" s="6"/>
      <c r="F70" s="6"/>
      <c r="G70" s="6"/>
      <c r="I70" s="6"/>
      <c r="J70" s="6"/>
      <c r="L70" s="6"/>
      <c r="M70" s="6"/>
      <c r="O70" s="6"/>
      <c r="P70" s="6"/>
      <c r="R70" s="6"/>
      <c r="S70" s="29"/>
      <c r="T70" s="31"/>
      <c r="U70" s="29"/>
      <c r="V70" s="6"/>
    </row>
    <row r="71" spans="3:22" ht="14.25">
      <c r="C71" s="6"/>
      <c r="D71" s="6"/>
      <c r="F71" s="6"/>
      <c r="G71" s="6"/>
      <c r="I71" s="6"/>
      <c r="J71" s="6"/>
      <c r="L71" s="6"/>
      <c r="M71" s="6"/>
      <c r="O71" s="6"/>
      <c r="P71" s="6"/>
      <c r="R71" s="6"/>
      <c r="S71" s="29"/>
      <c r="T71" s="31"/>
      <c r="U71" s="29"/>
      <c r="V71" s="6"/>
    </row>
    <row r="72" spans="3:22" ht="14.25">
      <c r="C72" s="6"/>
      <c r="D72" s="6"/>
      <c r="F72" s="6"/>
      <c r="G72" s="6"/>
      <c r="I72" s="6"/>
      <c r="J72" s="6"/>
      <c r="L72" s="6"/>
      <c r="M72" s="6"/>
      <c r="O72" s="6"/>
      <c r="P72" s="6"/>
      <c r="R72" s="6"/>
      <c r="S72" s="29"/>
      <c r="T72" s="31"/>
      <c r="U72" s="29"/>
      <c r="V72" s="6"/>
    </row>
    <row r="73" spans="3:22" ht="14.25">
      <c r="C73" s="6"/>
      <c r="D73" s="6"/>
      <c r="F73" s="6"/>
      <c r="G73" s="6"/>
      <c r="I73" s="6"/>
      <c r="J73" s="6"/>
      <c r="L73" s="6"/>
      <c r="M73" s="6"/>
      <c r="O73" s="6"/>
      <c r="P73" s="6"/>
      <c r="R73" s="6"/>
      <c r="S73" s="29"/>
      <c r="T73" s="31"/>
      <c r="U73" s="29"/>
      <c r="V73" s="6"/>
    </row>
    <row r="74" spans="3:22" ht="14.25">
      <c r="C74" s="6"/>
      <c r="D74" s="6"/>
      <c r="F74" s="6"/>
      <c r="G74" s="6"/>
      <c r="I74" s="6"/>
      <c r="J74" s="6"/>
      <c r="L74" s="6"/>
      <c r="M74" s="6"/>
      <c r="O74" s="6"/>
      <c r="P74" s="6"/>
      <c r="R74" s="6"/>
      <c r="S74" s="29"/>
      <c r="T74" s="31"/>
      <c r="U74" s="29"/>
      <c r="V74" s="6"/>
    </row>
    <row r="75" spans="3:22" ht="14.25">
      <c r="C75" s="6"/>
      <c r="D75" s="6"/>
      <c r="F75" s="6"/>
      <c r="G75" s="6"/>
      <c r="I75" s="6"/>
      <c r="J75" s="6"/>
      <c r="L75" s="6"/>
      <c r="M75" s="6"/>
      <c r="O75" s="6"/>
      <c r="P75" s="6"/>
      <c r="R75" s="6"/>
      <c r="S75" s="29"/>
      <c r="T75" s="31"/>
      <c r="U75" s="29"/>
      <c r="V75" s="6"/>
    </row>
    <row r="76" spans="3:22" ht="14.25">
      <c r="C76" s="6"/>
      <c r="D76" s="6"/>
      <c r="F76" s="6"/>
      <c r="G76" s="6"/>
      <c r="I76" s="6"/>
      <c r="J76" s="6"/>
      <c r="L76" s="6"/>
      <c r="M76" s="6"/>
      <c r="O76" s="6"/>
      <c r="P76" s="6"/>
      <c r="R76" s="6"/>
      <c r="S76" s="29"/>
      <c r="T76" s="31"/>
      <c r="U76" s="29"/>
      <c r="V76" s="6"/>
    </row>
    <row r="77" spans="3:22" ht="14.25">
      <c r="C77" s="6"/>
      <c r="D77" s="6"/>
      <c r="F77" s="6"/>
      <c r="G77" s="6"/>
      <c r="I77" s="6"/>
      <c r="J77" s="6"/>
      <c r="L77" s="6"/>
      <c r="M77" s="6"/>
      <c r="O77" s="6"/>
      <c r="P77" s="6"/>
      <c r="R77" s="6"/>
      <c r="S77" s="29"/>
      <c r="T77" s="31"/>
      <c r="U77" s="29"/>
      <c r="V77" s="6"/>
    </row>
    <row r="78" spans="3:22" ht="14.25">
      <c r="C78" s="6"/>
      <c r="D78" s="6"/>
      <c r="F78" s="6"/>
      <c r="G78" s="6"/>
      <c r="I78" s="6"/>
      <c r="J78" s="6"/>
      <c r="L78" s="6"/>
      <c r="M78" s="6"/>
      <c r="O78" s="6"/>
      <c r="P78" s="6"/>
      <c r="R78" s="6"/>
      <c r="S78" s="29"/>
      <c r="T78" s="31"/>
      <c r="U78" s="29"/>
      <c r="V78" s="6"/>
    </row>
    <row r="79" spans="3:22" ht="14.25">
      <c r="C79" s="6"/>
      <c r="D79" s="6"/>
      <c r="F79" s="6"/>
      <c r="G79" s="6"/>
      <c r="I79" s="6"/>
      <c r="J79" s="6"/>
      <c r="L79" s="6"/>
      <c r="M79" s="6"/>
      <c r="O79" s="6"/>
      <c r="P79" s="6"/>
      <c r="R79" s="6"/>
      <c r="S79" s="29"/>
      <c r="T79" s="31"/>
      <c r="U79" s="29"/>
      <c r="V79" s="6"/>
    </row>
    <row r="80" spans="3:22" ht="14.25">
      <c r="C80" s="6"/>
      <c r="D80" s="6"/>
      <c r="F80" s="6"/>
      <c r="G80" s="6"/>
      <c r="I80" s="6"/>
      <c r="J80" s="6"/>
      <c r="L80" s="6"/>
      <c r="M80" s="6"/>
      <c r="O80" s="6"/>
      <c r="P80" s="6"/>
      <c r="R80" s="6"/>
      <c r="S80" s="29"/>
      <c r="T80" s="31"/>
      <c r="U80" s="29"/>
      <c r="V80" s="6"/>
    </row>
    <row r="81" spans="3:22" ht="14.25">
      <c r="C81" s="6"/>
      <c r="D81" s="6"/>
      <c r="F81" s="6"/>
      <c r="G81" s="6"/>
      <c r="I81" s="6"/>
      <c r="J81" s="6"/>
      <c r="L81" s="6"/>
      <c r="M81" s="6"/>
      <c r="O81" s="6"/>
      <c r="P81" s="6"/>
      <c r="R81" s="6"/>
      <c r="S81" s="29"/>
      <c r="T81" s="31"/>
      <c r="U81" s="29"/>
      <c r="V81" s="6"/>
    </row>
  </sheetData>
  <sheetProtection/>
  <mergeCells count="11">
    <mergeCell ref="Q4:S4"/>
    <mergeCell ref="A1:M1"/>
    <mergeCell ref="A2:M2"/>
    <mergeCell ref="A3:M3"/>
    <mergeCell ref="T4:V4"/>
    <mergeCell ref="N4:P4"/>
    <mergeCell ref="A4:A5"/>
    <mergeCell ref="B4:D4"/>
    <mergeCell ref="E4:G4"/>
    <mergeCell ref="H4:J4"/>
    <mergeCell ref="K4:M4"/>
  </mergeCells>
  <printOptions horizontalCentered="1" verticalCentered="1"/>
  <pageMargins left="0" right="0" top="0.5905511811023623" bottom="0" header="0" footer="0"/>
  <pageSetup horizontalDpi="600" verticalDpi="600" orientation="landscape" paperSize="9" scale="80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Ірина Горобець</cp:lastModifiedBy>
  <cp:lastPrinted>2019-01-16T09:33:54Z</cp:lastPrinted>
  <dcterms:created xsi:type="dcterms:W3CDTF">2017-12-13T08:08:22Z</dcterms:created>
  <dcterms:modified xsi:type="dcterms:W3CDTF">2019-01-22T14:11:56Z</dcterms:modified>
  <cp:category/>
  <cp:version/>
  <cp:contentType/>
  <cp:contentStatus/>
</cp:coreProperties>
</file>