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2760" yWindow="1860" windowWidth="15450" windowHeight="9120"/>
  </bookViews>
  <sheets>
    <sheet name="1" sheetId="9" r:id="rId1"/>
    <sheet name="2" sheetId="11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'!$B$1:$F$28</definedName>
    <definedName name="_xlnm.Print_Area" localSheetId="0">'1'!$A$1:$K$13</definedName>
    <definedName name="_xlnm.Print_Area" localSheetId="1">'2'!$A$1:$I$34</definedName>
    <definedName name="_xlnm.Print_Area" localSheetId="3">'4 '!$A$1:$E$25</definedName>
    <definedName name="_xlnm.Print_Area" localSheetId="4">'5 '!$A$1:$E$15</definedName>
    <definedName name="_xlnm.Print_Area" localSheetId="5">'6 '!$A$1:$E$28</definedName>
    <definedName name="_xlnm.Print_Area" localSheetId="6">'7'!$A$1:$BK$31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F25" i="1"/>
  <c r="AF26"/>
  <c r="AF27"/>
  <c r="AF28"/>
  <c r="AF29"/>
  <c r="AF30"/>
  <c r="AF31"/>
  <c r="AF12" l="1"/>
  <c r="AF13"/>
  <c r="AF14"/>
  <c r="AF15"/>
  <c r="AF16"/>
  <c r="AF17"/>
  <c r="AF18"/>
  <c r="AF19"/>
  <c r="AF20"/>
  <c r="AF21"/>
  <c r="AF22"/>
  <c r="AF23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D13" i="3" l="1"/>
  <c r="E23" i="5"/>
  <c r="E14" i="6"/>
  <c r="E15"/>
  <c r="E16"/>
  <c r="E17"/>
  <c r="E18"/>
  <c r="E21"/>
  <c r="E25"/>
  <c r="E26"/>
  <c r="E27"/>
  <c r="E28"/>
  <c r="E10"/>
  <c r="E11"/>
  <c r="F8" l="1"/>
  <c r="I8"/>
  <c r="J8"/>
  <c r="E7" i="5"/>
  <c r="E16"/>
  <c r="E19"/>
  <c r="E21"/>
  <c r="E22"/>
  <c r="E24"/>
  <c r="E25"/>
  <c r="M11" i="1" l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D7" i="4" l="1"/>
  <c r="E7"/>
  <c r="D8"/>
  <c r="E8"/>
  <c r="D9"/>
  <c r="E9"/>
  <c r="D10"/>
  <c r="E10"/>
  <c r="D11"/>
  <c r="E11"/>
  <c r="D12"/>
  <c r="E12"/>
  <c r="D13"/>
  <c r="E13"/>
  <c r="D14"/>
  <c r="E14"/>
  <c r="D15"/>
  <c r="E15"/>
  <c r="D7" i="5" l="1"/>
  <c r="E9" i="6"/>
  <c r="BH11" i="1" l="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AJ22"/>
  <c r="AJ23"/>
  <c r="AJ24"/>
  <c r="AJ25"/>
  <c r="AJ26"/>
  <c r="AJ27"/>
  <c r="AJ28"/>
  <c r="AJ29"/>
  <c r="E9" i="5" l="1"/>
  <c r="AJ12" i="1" l="1"/>
  <c r="AJ14"/>
  <c r="AJ15"/>
  <c r="AJ18"/>
  <c r="AJ19"/>
  <c r="AF11" l="1"/>
  <c r="D5" i="3" l="1"/>
  <c r="D6"/>
  <c r="D7"/>
  <c r="D12" l="1"/>
  <c r="D15"/>
  <c r="D16"/>
  <c r="D17"/>
  <c r="D18"/>
  <c r="D19"/>
  <c r="F9" i="6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J28" l="1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D7"/>
  <c r="H8" s="1"/>
  <c r="C7"/>
  <c r="D8" i="5"/>
  <c r="D9"/>
  <c r="D10"/>
  <c r="D11"/>
  <c r="D12"/>
  <c r="D13"/>
  <c r="D14"/>
  <c r="D15"/>
  <c r="D16"/>
  <c r="D17"/>
  <c r="D18"/>
  <c r="D19"/>
  <c r="D20"/>
  <c r="D21"/>
  <c r="D22"/>
  <c r="D23"/>
  <c r="D24"/>
  <c r="D25"/>
  <c r="C6"/>
  <c r="B6"/>
  <c r="C6" i="4"/>
  <c r="B6"/>
  <c r="D11" i="3"/>
  <c r="E6" i="5" l="1"/>
  <c r="H28" i="6"/>
  <c r="E7"/>
  <c r="F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D6" i="5"/>
  <c r="E6" i="4"/>
  <c r="D6"/>
  <c r="D27" i="3" l="1"/>
  <c r="E26"/>
  <c r="D26"/>
  <c r="E25"/>
  <c r="D25"/>
  <c r="E24"/>
  <c r="D24"/>
  <c r="E18"/>
  <c r="E17"/>
  <c r="E16"/>
  <c r="E15"/>
  <c r="E14"/>
  <c r="E13"/>
  <c r="E12"/>
  <c r="E11"/>
  <c r="E10"/>
  <c r="E8"/>
  <c r="D8"/>
  <c r="E7"/>
  <c r="E6"/>
  <c r="E5"/>
  <c r="AG31" i="1" l="1"/>
  <c r="AC31"/>
  <c r="Y31"/>
  <c r="AG30"/>
  <c r="AC30"/>
  <c r="Y30"/>
  <c r="AG29"/>
  <c r="AC29"/>
  <c r="Y29"/>
  <c r="AG28"/>
  <c r="AC28"/>
  <c r="Y28"/>
  <c r="AG27"/>
  <c r="AC27"/>
  <c r="Y27"/>
  <c r="AG26"/>
  <c r="AC26"/>
  <c r="Y26"/>
  <c r="AG25"/>
  <c r="AC25"/>
  <c r="Y25"/>
  <c r="AG24"/>
  <c r="AC24"/>
  <c r="Y24"/>
  <c r="AG23"/>
  <c r="AC23"/>
  <c r="Y23"/>
  <c r="AG22"/>
  <c r="AC22"/>
  <c r="Y22"/>
  <c r="AG21"/>
  <c r="AC21"/>
  <c r="Y21"/>
  <c r="AG20"/>
  <c r="AC20"/>
  <c r="Y20"/>
  <c r="AG19"/>
  <c r="AC19"/>
  <c r="Y19"/>
  <c r="AG18"/>
  <c r="AC18"/>
  <c r="Y18"/>
  <c r="AG17"/>
  <c r="AC17"/>
  <c r="Y17"/>
  <c r="AG16"/>
  <c r="AC16"/>
  <c r="Y16"/>
  <c r="AG15"/>
  <c r="AC15"/>
  <c r="Y15"/>
  <c r="AG14"/>
  <c r="AC14"/>
  <c r="Y14"/>
  <c r="AG13"/>
  <c r="AC13"/>
  <c r="Y13"/>
  <c r="AG12"/>
  <c r="AC12"/>
  <c r="Y12"/>
  <c r="AG11"/>
  <c r="AC11"/>
  <c r="AB11"/>
  <c r="Y11"/>
  <c r="X11"/>
  <c r="AE10"/>
  <c r="AD10"/>
  <c r="AA10"/>
  <c r="Z10"/>
  <c r="W10"/>
  <c r="V10"/>
  <c r="AG10" l="1"/>
  <c r="AC10"/>
  <c r="Y10"/>
  <c r="X10"/>
  <c r="AB10"/>
  <c r="AF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10"/>
  <c r="BG11" l="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V11"/>
  <c r="AW11"/>
  <c r="AV12"/>
  <c r="AW12"/>
  <c r="AV13"/>
  <c r="AW13"/>
  <c r="AV14"/>
  <c r="AW14"/>
  <c r="AV15"/>
  <c r="AW15"/>
  <c r="AV16"/>
  <c r="AW16"/>
  <c r="AV17"/>
  <c r="AW17"/>
  <c r="AV18"/>
  <c r="AW18"/>
  <c r="AV19"/>
  <c r="AW19"/>
  <c r="AV20"/>
  <c r="AW20"/>
  <c r="AV21"/>
  <c r="AW21"/>
  <c r="AV22"/>
  <c r="AW22"/>
  <c r="AV23"/>
  <c r="AW23"/>
  <c r="AV24"/>
  <c r="AW24"/>
  <c r="AV25"/>
  <c r="AW25"/>
  <c r="AV26"/>
  <c r="AW26"/>
  <c r="AV27"/>
  <c r="AW27"/>
  <c r="AV28"/>
  <c r="AW28"/>
  <c r="AV29"/>
  <c r="AW29"/>
  <c r="AV30"/>
  <c r="AW30"/>
  <c r="AV31"/>
  <c r="AW31"/>
  <c r="AR11"/>
  <c r="AS11"/>
  <c r="AR12"/>
  <c r="AS12"/>
  <c r="AR13"/>
  <c r="AS13"/>
  <c r="AR14"/>
  <c r="AS14"/>
  <c r="AR15"/>
  <c r="AS15"/>
  <c r="AR16"/>
  <c r="AS16"/>
  <c r="AR17"/>
  <c r="AS17"/>
  <c r="AR18"/>
  <c r="AS18"/>
  <c r="AR19"/>
  <c r="AS19"/>
  <c r="AR20"/>
  <c r="AS20"/>
  <c r="AR21"/>
  <c r="AS21"/>
  <c r="AR22"/>
  <c r="AS22"/>
  <c r="AR23"/>
  <c r="AS23"/>
  <c r="AR24"/>
  <c r="AS24"/>
  <c r="AR25"/>
  <c r="AS25"/>
  <c r="AR26"/>
  <c r="AS26"/>
  <c r="AR27"/>
  <c r="AS27"/>
  <c r="AR28"/>
  <c r="AS28"/>
  <c r="AR29"/>
  <c r="AS29"/>
  <c r="AR30"/>
  <c r="AS30"/>
  <c r="AR31"/>
  <c r="AS31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J11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AM10" l="1"/>
  <c r="AL10"/>
  <c r="AO10" l="1"/>
  <c r="AN10"/>
  <c r="AP10" l="1"/>
  <c r="AQ10"/>
  <c r="AX10"/>
  <c r="AY10"/>
  <c r="R10"/>
  <c r="AH10"/>
  <c r="BE10"/>
  <c r="AT10"/>
  <c r="N10" l="1"/>
  <c r="O10"/>
  <c r="F10"/>
  <c r="K10"/>
  <c r="J10"/>
  <c r="G10"/>
  <c r="AU10"/>
  <c r="BF10"/>
  <c r="AI10"/>
  <c r="S10"/>
  <c r="C10"/>
  <c r="B10"/>
  <c r="BH10" l="1"/>
  <c r="BG10"/>
  <c r="BA10"/>
  <c r="AZ10"/>
  <c r="AW10"/>
  <c r="AV10"/>
  <c r="AS10"/>
  <c r="AR10"/>
  <c r="AK10"/>
  <c r="AJ10"/>
  <c r="U10"/>
  <c r="T10"/>
  <c r="Q10"/>
  <c r="P10"/>
  <c r="M10"/>
  <c r="L10"/>
  <c r="I10"/>
  <c r="H10"/>
  <c r="E10"/>
  <c r="D10"/>
</calcChain>
</file>

<file path=xl/sharedStrings.xml><?xml version="1.0" encoding="utf-8"?>
<sst xmlns="http://schemas.openxmlformats.org/spreadsheetml/2006/main" count="310" uniqueCount="189">
  <si>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</si>
  <si>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</si>
  <si>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</si>
  <si>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</si>
  <si>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</si>
  <si>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</si>
  <si>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</si>
  <si>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</si>
  <si>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</si>
  <si>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</si>
  <si>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</si>
  <si>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</si>
  <si>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Бердичівський МЦЗ</t>
  </si>
  <si>
    <t>Житомирський МЦЗ</t>
  </si>
  <si>
    <t>Коростенський МЦЗ</t>
  </si>
  <si>
    <t>Нов.-Волинський МЦЗ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</si>
  <si>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</si>
  <si>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</si>
  <si>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</si>
  <si>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</si>
  <si>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</si>
  <si>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</si>
  <si>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</si>
  <si>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</si>
  <si>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Кількість вакансій на кінець періоду                                                                            (за формою 3-ПН), одиниць</t>
  </si>
  <si>
    <t>Кількість осіб, охоплених профорієнтаційними послугами, осіб</t>
  </si>
  <si>
    <t>Діяльність державної служби зайнятості</t>
  </si>
  <si>
    <t>Показник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</si>
  <si>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</si>
  <si>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</si>
  <si>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</si>
  <si>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</si>
  <si>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</si>
  <si>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</si>
  <si>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</si>
  <si>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</si>
  <si>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</si>
  <si>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</si>
  <si>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</si>
  <si>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</si>
  <si>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</si>
  <si>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</si>
  <si>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</si>
  <si>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</si>
  <si>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</si>
  <si>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</si>
  <si>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</si>
  <si>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</si>
  <si>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</si>
  <si>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</si>
  <si>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</si>
  <si>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</si>
  <si>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</si>
  <si>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</si>
  <si>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</si>
  <si>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</si>
  <si>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</si>
  <si>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</si>
  <si>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</si>
  <si>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</si>
  <si>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</si>
  <si>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</si>
  <si>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</si>
  <si>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</si>
  <si>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</si>
  <si>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</si>
  <si>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</si>
  <si>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</si>
  <si>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</si>
  <si>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</si>
  <si>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</si>
  <si>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</si>
  <si>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</si>
  <si>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</si>
  <si>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</si>
  <si>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</si>
  <si>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</si>
  <si>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</si>
  <si>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</si>
  <si>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</si>
  <si>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</si>
  <si>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</si>
  <si>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</si>
  <si>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</si>
  <si>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</si>
  <si>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</si>
  <si>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</si>
  <si>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</si>
  <si>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</si>
  <si>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</si>
  <si>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</si>
  <si>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</si>
  <si>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</si>
  <si>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</si>
  <si>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</si>
  <si>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</si>
  <si>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</si>
  <si>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</si>
  <si>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</si>
  <si>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</si>
  <si>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</si>
  <si>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</si>
  <si>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</si>
  <si>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</si>
  <si>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</si>
  <si>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</si>
  <si>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</si>
  <si>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</si>
  <si>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</si>
  <si>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</si>
  <si>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</si>
  <si>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</si>
  <si>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</si>
  <si>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</si>
  <si>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</si>
  <si>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</si>
  <si>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</si>
  <si>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</si>
  <si>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</si>
  <si>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</si>
  <si>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</si>
  <si>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</si>
  <si>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</si>
  <si>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</si>
  <si>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</si>
  <si>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</si>
  <si>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</si>
  <si>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</si>
  <si>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</si>
  <si>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</si>
  <si>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</si>
  <si>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</si>
  <si>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</si>
  <si>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</si>
  <si>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 xml:space="preserve"> + (-)                      осіб</t>
  </si>
  <si>
    <t>Працевлаштовано до набуття статусу  безробітного, осіб</t>
  </si>
  <si>
    <t>які мали статус безробітного, осіб</t>
  </si>
  <si>
    <t>які навчаються в навчальних закладах різних типів</t>
  </si>
  <si>
    <t xml:space="preserve">з них, особи </t>
  </si>
  <si>
    <t>2017 рік</t>
  </si>
  <si>
    <t>Баранівська районна філія</t>
  </si>
  <si>
    <t>Попільнянська районна філія</t>
  </si>
  <si>
    <t>Романівська районна філія</t>
  </si>
  <si>
    <t>Ружинська районна філія</t>
  </si>
  <si>
    <t>Андрушівська районна філія</t>
  </si>
  <si>
    <t>Хорошівська районна філія</t>
  </si>
  <si>
    <t>Ємільчинська районна філія</t>
  </si>
  <si>
    <t>Коростишівська районна філія</t>
  </si>
  <si>
    <t>Любарська районна філія</t>
  </si>
  <si>
    <t>Олевська районна філія</t>
  </si>
  <si>
    <t>Радомишльська районна філія</t>
  </si>
  <si>
    <t>Пулинська районна філія</t>
  </si>
  <si>
    <t>Черняхівська районна філія</t>
  </si>
  <si>
    <t>Чуднівська районна філія</t>
  </si>
  <si>
    <t>Малинська міська філія</t>
  </si>
  <si>
    <t xml:space="preserve"> 2018 р.</t>
  </si>
  <si>
    <t>за формою 3-ПН</t>
  </si>
  <si>
    <t>2019 р.</t>
  </si>
  <si>
    <t>- 1 особа</t>
  </si>
  <si>
    <t>9 місяців 2017 року</t>
  </si>
  <si>
    <t>9 місяців 2018 року</t>
  </si>
  <si>
    <t>за 9 місяців 2017 -2018 рр.</t>
  </si>
  <si>
    <t xml:space="preserve">Інформація щодо запланованого масового вивільнення працівників                                                                                             </t>
  </si>
  <si>
    <t>2018 рік</t>
  </si>
  <si>
    <t>січень 2018 р.</t>
  </si>
  <si>
    <t>січень 2019 р.</t>
  </si>
  <si>
    <t>у 10,6 р.</t>
  </si>
  <si>
    <t>у 29 р.</t>
  </si>
  <si>
    <t>у 182 р.</t>
  </si>
  <si>
    <t>у 2,8 р.</t>
  </si>
  <si>
    <t>за січень  2018-2019 рр.</t>
  </si>
  <si>
    <t>2019 рік</t>
  </si>
  <si>
    <t xml:space="preserve"> 5,3 в.п.</t>
  </si>
  <si>
    <t>Середній розмір допомоги по безробіттю,                                      у січні, грн.</t>
  </si>
  <si>
    <t>Станом на 1 лютого</t>
  </si>
  <si>
    <t>-</t>
  </si>
  <si>
    <t>+ 545 грн.</t>
  </si>
  <si>
    <t>+ 945 грн.</t>
  </si>
  <si>
    <t xml:space="preserve"> у січні 2018 - 2019 рр.</t>
  </si>
  <si>
    <t>у 3,6 р.</t>
  </si>
  <si>
    <t>у 6,0 р.</t>
  </si>
  <si>
    <t>у 2,2 р.</t>
  </si>
  <si>
    <t>у 2,3 р.</t>
  </si>
  <si>
    <t>у 13,5 р.</t>
  </si>
  <si>
    <t>у 3,1 р.</t>
  </si>
  <si>
    <t>у 10,0 р.</t>
  </si>
  <si>
    <t>у 4,0 р.</t>
  </si>
  <si>
    <t>у 3р.</t>
  </si>
  <si>
    <t>Середній розмір допомоги по безробіттю у січні, грн.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</si>
</sst>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.0"/>
    <numFmt numFmtId="166" formatCode="#,##0.0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6">
    <xf numFmtId="0" fontId="0" fillId="0" borderId="0"/>
    <xf numFmtId="0" fontId="6" fillId="0" borderId="0"/>
    <xf numFmtId="0" fontId="13" fillId="0" borderId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52" borderId="13" applyNumberFormat="0" applyAlignment="0" applyProtection="0"/>
    <xf numFmtId="0" fontId="17" fillId="53" borderId="13" applyNumberFormat="0" applyAlignment="0" applyProtection="0"/>
    <xf numFmtId="0" fontId="18" fillId="54" borderId="14" applyNumberFormat="0" applyAlignment="0" applyProtection="0"/>
    <xf numFmtId="0" fontId="18" fillId="55" borderId="14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4" fillId="13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52" borderId="20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24" fillId="19" borderId="13" applyNumberFormat="0" applyAlignment="0" applyProtection="0"/>
    <xf numFmtId="0" fontId="24" fillId="13" borderId="13" applyNumberFormat="0" applyAlignment="0" applyProtection="0"/>
    <xf numFmtId="0" fontId="24" fillId="13" borderId="13" applyNumberForma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25" fillId="0" borderId="18" applyNumberFormat="0" applyFill="0" applyAlignment="0" applyProtection="0"/>
    <xf numFmtId="0" fontId="29" fillId="0" borderId="21" applyNumberFormat="0" applyFill="0" applyAlignment="0" applyProtection="0"/>
    <xf numFmtId="0" fontId="18" fillId="66" borderId="14" applyNumberFormat="0" applyAlignment="0" applyProtection="0"/>
    <xf numFmtId="0" fontId="18" fillId="55" borderId="14" applyNumberFormat="0" applyAlignment="0" applyProtection="0"/>
    <xf numFmtId="0" fontId="18" fillId="55" borderId="14" applyNumberFormat="0" applyAlignment="0" applyProtection="0"/>
    <xf numFmtId="0" fontId="28" fillId="0" borderId="0" applyNumberFormat="0" applyFill="0" applyBorder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9" fillId="0" borderId="21" applyNumberFormat="0" applyFill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5" fillId="0" borderId="0"/>
    <xf numFmtId="0" fontId="11" fillId="0" borderId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58" borderId="0" applyNumberFormat="0" applyBorder="0" applyAlignment="0" applyProtection="0"/>
    <xf numFmtId="0" fontId="14" fillId="10" borderId="0" applyNumberFormat="0" applyBorder="0" applyAlignment="0" applyProtection="0"/>
    <xf numFmtId="0" fontId="14" fillId="56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68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6" fillId="8" borderId="0" applyNumberFormat="0" applyBorder="0" applyAlignment="0" applyProtection="0"/>
    <xf numFmtId="0" fontId="39" fillId="70" borderId="13" applyNumberFormat="0" applyAlignment="0" applyProtection="0"/>
    <xf numFmtId="0" fontId="20" fillId="1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24" fillId="56" borderId="13" applyNumberFormat="0" applyAlignment="0" applyProtection="0"/>
    <xf numFmtId="0" fontId="30" fillId="0" borderId="25" applyNumberFormat="0" applyFill="0" applyAlignment="0" applyProtection="0"/>
    <xf numFmtId="0" fontId="43" fillId="56" borderId="0" applyNumberFormat="0" applyBorder="0" applyAlignment="0" applyProtection="0"/>
    <xf numFmtId="0" fontId="11" fillId="0" borderId="0"/>
    <xf numFmtId="0" fontId="11" fillId="58" borderId="19" applyNumberFormat="0" applyFont="0" applyAlignment="0" applyProtection="0"/>
    <xf numFmtId="0" fontId="27" fillId="70" borderId="20" applyNumberFormat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34" borderId="0" applyNumberFormat="0" applyBorder="0" applyAlignment="0" applyProtection="0"/>
    <xf numFmtId="0" fontId="15" fillId="50" borderId="0" applyNumberFormat="0" applyBorder="0" applyAlignment="0" applyProtection="0"/>
    <xf numFmtId="0" fontId="16" fillId="4" borderId="0" applyNumberFormat="0" applyBorder="0" applyAlignment="0" applyProtection="0"/>
    <xf numFmtId="0" fontId="17" fillId="52" borderId="13" applyNumberFormat="0" applyAlignment="0" applyProtection="0"/>
    <xf numFmtId="0" fontId="20" fillId="6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14" fillId="58" borderId="19" applyNumberFormat="0" applyFont="0" applyAlignment="0" applyProtection="0"/>
    <xf numFmtId="0" fontId="27" fillId="52" borderId="20" applyNumberFormat="0" applyAlignment="0" applyProtection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13" fillId="0" borderId="0"/>
    <xf numFmtId="0" fontId="54" fillId="0" borderId="0"/>
    <xf numFmtId="0" fontId="1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</cellStyleXfs>
  <cellXfs count="238">
    <xf numFmtId="0" fontId="0" fillId="0" borderId="0" xfId="0"/>
    <xf numFmtId="1" fontId="7" fillId="0" borderId="0" xfId="1" applyNumberFormat="1" applyFont="1" applyFill="1" applyProtection="1">
      <protection locked="0"/>
    </xf>
    <xf numFmtId="1" fontId="33" fillId="0" borderId="0" xfId="1" applyNumberFormat="1" applyFont="1" applyFill="1" applyAlignment="1" applyProtection="1">
      <alignment horizontal="center"/>
      <protection locked="0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34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Protection="1">
      <protection locked="0"/>
    </xf>
    <xf numFmtId="1" fontId="32" fillId="0" borderId="0" xfId="1" applyNumberFormat="1" applyFont="1" applyFill="1" applyProtection="1">
      <protection locked="0"/>
    </xf>
    <xf numFmtId="1" fontId="32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alignment horizontal="right"/>
      <protection locked="0"/>
    </xf>
    <xf numFmtId="1" fontId="34" fillId="0" borderId="0" xfId="1" applyNumberFormat="1" applyFont="1" applyFill="1" applyProtection="1">
      <protection locked="0"/>
    </xf>
    <xf numFmtId="1" fontId="32" fillId="0" borderId="0" xfId="1" applyNumberFormat="1" applyFont="1" applyFill="1" applyBorder="1" applyProtection="1">
      <protection locked="0"/>
    </xf>
    <xf numFmtId="1" fontId="32" fillId="0" borderId="3" xfId="1" applyNumberFormat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7" fillId="0" borderId="3" xfId="355" applyFont="1" applyFill="1" applyBorder="1" applyAlignment="1">
      <alignment horizontal="left" vertical="center" wrapText="1"/>
    </xf>
    <xf numFmtId="165" fontId="48" fillId="0" borderId="3" xfId="355" applyNumberFormat="1" applyFont="1" applyFill="1" applyBorder="1" applyAlignment="1">
      <alignment horizontal="center" vertical="center"/>
    </xf>
    <xf numFmtId="166" fontId="48" fillId="0" borderId="3" xfId="355" applyNumberFormat="1" applyFont="1" applyFill="1" applyBorder="1" applyAlignment="1">
      <alignment horizontal="center" vertical="center"/>
    </xf>
    <xf numFmtId="0" fontId="47" fillId="0" borderId="12" xfId="355" applyFont="1" applyFill="1" applyBorder="1" applyAlignment="1">
      <alignment horizontal="left" vertical="center" wrapText="1"/>
    </xf>
    <xf numFmtId="0" fontId="50" fillId="0" borderId="3" xfId="355" applyFont="1" applyFill="1" applyBorder="1" applyAlignment="1">
      <alignment horizontal="left" vertical="center" wrapText="1"/>
    </xf>
    <xf numFmtId="0" fontId="50" fillId="0" borderId="12" xfId="355" applyFont="1" applyFill="1" applyBorder="1" applyAlignment="1">
      <alignment horizontal="left" vertical="center" wrapText="1"/>
    </xf>
    <xf numFmtId="0" fontId="7" fillId="0" borderId="0" xfId="354" applyFill="1"/>
    <xf numFmtId="0" fontId="48" fillId="0" borderId="3" xfId="355" applyFont="1" applyFill="1" applyBorder="1" applyAlignment="1">
      <alignment horizontal="center" vertical="center" wrapText="1"/>
    </xf>
    <xf numFmtId="0" fontId="51" fillId="0" borderId="3" xfId="356" applyFont="1" applyFill="1" applyBorder="1" applyAlignment="1">
      <alignment horizontal="left" vertical="center" wrapText="1"/>
    </xf>
    <xf numFmtId="0" fontId="48" fillId="0" borderId="3" xfId="355" applyNumberFormat="1" applyFont="1" applyFill="1" applyBorder="1" applyAlignment="1">
      <alignment horizontal="center" vertical="center"/>
    </xf>
    <xf numFmtId="0" fontId="48" fillId="0" borderId="12" xfId="355" applyNumberFormat="1" applyFont="1" applyFill="1" applyBorder="1" applyAlignment="1">
      <alignment horizontal="center" vertical="center"/>
    </xf>
    <xf numFmtId="0" fontId="45" fillId="0" borderId="12" xfId="355" applyNumberFormat="1" applyFont="1" applyFill="1" applyBorder="1" applyAlignment="1">
      <alignment horizontal="center" vertical="center"/>
    </xf>
    <xf numFmtId="3" fontId="48" fillId="0" borderId="3" xfId="355" applyNumberFormat="1" applyFont="1" applyFill="1" applyBorder="1" applyAlignment="1">
      <alignment horizontal="center" vertical="center"/>
    </xf>
    <xf numFmtId="0" fontId="56" fillId="0" borderId="0" xfId="358" applyFont="1" applyFill="1"/>
    <xf numFmtId="0" fontId="58" fillId="0" borderId="0" xfId="358" applyFont="1" applyFill="1" applyAlignment="1">
      <alignment horizontal="center"/>
    </xf>
    <xf numFmtId="0" fontId="59" fillId="0" borderId="0" xfId="358" applyFont="1" applyFill="1"/>
    <xf numFmtId="0" fontId="60" fillId="0" borderId="3" xfId="358" applyFont="1" applyFill="1" applyBorder="1" applyAlignment="1">
      <alignment horizontal="center" vertical="center" wrapText="1"/>
    </xf>
    <xf numFmtId="0" fontId="60" fillId="0" borderId="32" xfId="358" applyFont="1" applyFill="1" applyBorder="1" applyAlignment="1">
      <alignment horizontal="center" vertical="center" wrapText="1"/>
    </xf>
    <xf numFmtId="0" fontId="61" fillId="0" borderId="31" xfId="358" applyFont="1" applyFill="1" applyBorder="1" applyAlignment="1">
      <alignment horizontal="center" vertical="center" wrapText="1"/>
    </xf>
    <xf numFmtId="3" fontId="61" fillId="0" borderId="3" xfId="358" applyNumberFormat="1" applyFont="1" applyFill="1" applyBorder="1" applyAlignment="1">
      <alignment horizontal="center" vertical="center"/>
    </xf>
    <xf numFmtId="166" fontId="61" fillId="0" borderId="32" xfId="358" applyNumberFormat="1" applyFont="1" applyFill="1" applyBorder="1" applyAlignment="1">
      <alignment horizontal="center" vertical="center"/>
    </xf>
    <xf numFmtId="0" fontId="59" fillId="0" borderId="0" xfId="358" applyFont="1" applyFill="1" applyAlignment="1">
      <alignment vertical="center"/>
    </xf>
    <xf numFmtId="3" fontId="64" fillId="0" borderId="3" xfId="358" applyNumberFormat="1" applyFont="1" applyFill="1" applyBorder="1" applyAlignment="1">
      <alignment horizontal="center" vertical="center"/>
    </xf>
    <xf numFmtId="166" fontId="64" fillId="0" borderId="32" xfId="358" applyNumberFormat="1" applyFont="1" applyFill="1" applyBorder="1" applyAlignment="1">
      <alignment horizontal="center" vertical="center"/>
    </xf>
    <xf numFmtId="0" fontId="65" fillId="0" borderId="0" xfId="358" applyFont="1" applyFill="1"/>
    <xf numFmtId="3" fontId="65" fillId="0" borderId="0" xfId="358" applyNumberFormat="1" applyFont="1" applyFill="1"/>
    <xf numFmtId="0" fontId="65" fillId="0" borderId="0" xfId="358" applyFont="1" applyFill="1" applyAlignment="1">
      <alignment vertical="center"/>
    </xf>
    <xf numFmtId="165" fontId="65" fillId="0" borderId="0" xfId="358" applyNumberFormat="1" applyFont="1" applyFill="1"/>
    <xf numFmtId="3" fontId="64" fillId="0" borderId="34" xfId="358" applyNumberFormat="1" applyFont="1" applyFill="1" applyBorder="1" applyAlignment="1">
      <alignment horizontal="center" vertical="center"/>
    </xf>
    <xf numFmtId="0" fontId="65" fillId="0" borderId="0" xfId="358" applyFont="1" applyFill="1" applyAlignment="1">
      <alignment wrapText="1"/>
    </xf>
    <xf numFmtId="0" fontId="59" fillId="0" borderId="0" xfId="358" applyFont="1" applyFill="1" applyBorder="1" applyAlignment="1">
      <alignment horizontal="center"/>
    </xf>
    <xf numFmtId="0" fontId="66" fillId="0" borderId="3" xfId="358" applyFont="1" applyFill="1" applyBorder="1" applyAlignment="1">
      <alignment horizontal="center" vertical="center" wrapText="1"/>
    </xf>
    <xf numFmtId="0" fontId="66" fillId="0" borderId="31" xfId="358" applyFont="1" applyFill="1" applyBorder="1" applyAlignment="1">
      <alignment horizontal="center" vertical="center" wrapText="1"/>
    </xf>
    <xf numFmtId="166" fontId="66" fillId="0" borderId="32" xfId="358" applyNumberFormat="1" applyFont="1" applyFill="1" applyBorder="1" applyAlignment="1">
      <alignment horizontal="center" vertical="center" wrapText="1"/>
    </xf>
    <xf numFmtId="0" fontId="68" fillId="0" borderId="0" xfId="358" applyFont="1" applyFill="1" applyAlignment="1">
      <alignment vertical="center"/>
    </xf>
    <xf numFmtId="0" fontId="63" fillId="0" borderId="31" xfId="358" applyFont="1" applyFill="1" applyBorder="1" applyAlignment="1">
      <alignment horizontal="left" vertical="center" wrapText="1"/>
    </xf>
    <xf numFmtId="166" fontId="64" fillId="0" borderId="32" xfId="358" applyNumberFormat="1" applyFont="1" applyFill="1" applyBorder="1" applyAlignment="1">
      <alignment horizontal="center" vertical="center" wrapText="1"/>
    </xf>
    <xf numFmtId="0" fontId="63" fillId="0" borderId="33" xfId="358" applyFont="1" applyFill="1" applyBorder="1" applyAlignment="1">
      <alignment horizontal="left" vertical="center" wrapText="1"/>
    </xf>
    <xf numFmtId="0" fontId="7" fillId="0" borderId="0" xfId="360" applyFont="1" applyAlignment="1">
      <alignment vertical="top"/>
    </xf>
    <xf numFmtId="0" fontId="70" fillId="0" borderId="0" xfId="362" applyFont="1" applyAlignment="1">
      <alignment vertical="top"/>
    </xf>
    <xf numFmtId="0" fontId="7" fillId="0" borderId="0" xfId="360" applyFont="1" applyFill="1" applyAlignment="1">
      <alignment vertical="top"/>
    </xf>
    <xf numFmtId="0" fontId="71" fillId="0" borderId="0" xfId="360" applyFont="1" applyFill="1" applyAlignment="1">
      <alignment horizontal="center" vertical="top" wrapText="1"/>
    </xf>
    <xf numFmtId="0" fontId="70" fillId="0" borderId="0" xfId="360" applyFont="1" applyFill="1" applyAlignment="1">
      <alignment horizontal="right" vertical="center"/>
    </xf>
    <xf numFmtId="0" fontId="46" fillId="0" borderId="0" xfId="360" applyFont="1" applyFill="1" applyAlignment="1">
      <alignment horizontal="center" vertical="top" wrapText="1"/>
    </xf>
    <xf numFmtId="0" fontId="46" fillId="0" borderId="3" xfId="360" applyFont="1" applyBorder="1" applyAlignment="1">
      <alignment horizontal="center" vertical="center" wrapText="1"/>
    </xf>
    <xf numFmtId="0" fontId="72" fillId="0" borderId="3" xfId="360" applyFont="1" applyFill="1" applyBorder="1" applyAlignment="1">
      <alignment horizontal="center" vertical="center" wrapText="1"/>
    </xf>
    <xf numFmtId="0" fontId="7" fillId="0" borderId="0" xfId="360" applyFont="1" applyAlignment="1">
      <alignment vertical="center"/>
    </xf>
    <xf numFmtId="3" fontId="72" fillId="0" borderId="3" xfId="362" applyNumberFormat="1" applyFont="1" applyBorder="1" applyAlignment="1">
      <alignment horizontal="center" vertical="center"/>
    </xf>
    <xf numFmtId="166" fontId="72" fillId="0" borderId="3" xfId="362" applyNumberFormat="1" applyFont="1" applyBorder="1" applyAlignment="1">
      <alignment horizontal="center" vertical="center"/>
    </xf>
    <xf numFmtId="3" fontId="7" fillId="0" borderId="0" xfId="360" applyNumberFormat="1" applyFont="1" applyAlignment="1">
      <alignment vertical="center"/>
    </xf>
    <xf numFmtId="0" fontId="62" fillId="0" borderId="0" xfId="360" applyFont="1" applyAlignment="1">
      <alignment horizontal="center" vertical="center"/>
    </xf>
    <xf numFmtId="3" fontId="62" fillId="0" borderId="3" xfId="362" applyNumberFormat="1" applyFont="1" applyBorder="1" applyAlignment="1">
      <alignment horizontal="center" vertical="center"/>
    </xf>
    <xf numFmtId="166" fontId="62" fillId="0" borderId="3" xfId="362" applyNumberFormat="1" applyFont="1" applyBorder="1" applyAlignment="1">
      <alignment horizontal="center" vertical="center"/>
    </xf>
    <xf numFmtId="165" fontId="62" fillId="0" borderId="0" xfId="360" applyNumberFormat="1" applyFont="1" applyAlignment="1">
      <alignment horizontal="center" vertical="center"/>
    </xf>
    <xf numFmtId="166" fontId="7" fillId="0" borderId="0" xfId="360" applyNumberFormat="1" applyFont="1" applyAlignment="1">
      <alignment vertical="center"/>
    </xf>
    <xf numFmtId="165" fontId="62" fillId="71" borderId="0" xfId="360" applyNumberFormat="1" applyFont="1" applyFill="1" applyAlignment="1">
      <alignment horizontal="center" vertical="center"/>
    </xf>
    <xf numFmtId="0" fontId="7" fillId="0" borderId="0" xfId="360" applyFont="1"/>
    <xf numFmtId="0" fontId="72" fillId="0" borderId="3" xfId="360" applyFont="1" applyBorder="1" applyAlignment="1">
      <alignment horizontal="left" vertical="center"/>
    </xf>
    <xf numFmtId="0" fontId="63" fillId="0" borderId="0" xfId="362" applyFont="1" applyFill="1" applyAlignment="1"/>
    <xf numFmtId="0" fontId="74" fillId="0" borderId="0" xfId="361" applyFont="1" applyFill="1" applyBorder="1" applyAlignment="1">
      <alignment horizontal="left"/>
    </xf>
    <xf numFmtId="0" fontId="65" fillId="0" borderId="0" xfId="362" applyFont="1" applyFill="1" applyAlignment="1"/>
    <xf numFmtId="0" fontId="65" fillId="0" borderId="0" xfId="362" applyFont="1" applyFill="1" applyAlignment="1">
      <alignment horizontal="center" vertical="center" wrapText="1"/>
    </xf>
    <xf numFmtId="49" fontId="76" fillId="0" borderId="3" xfId="362" applyNumberFormat="1" applyFont="1" applyFill="1" applyBorder="1" applyAlignment="1">
      <alignment horizontal="center" vertical="center" wrapText="1"/>
    </xf>
    <xf numFmtId="0" fontId="77" fillId="0" borderId="0" xfId="362" applyFont="1" applyFill="1" applyAlignment="1">
      <alignment horizontal="center" vertical="center" wrapText="1"/>
    </xf>
    <xf numFmtId="0" fontId="79" fillId="0" borderId="3" xfId="362" applyFont="1" applyFill="1" applyBorder="1" applyAlignment="1">
      <alignment horizontal="left" vertical="center" wrapText="1"/>
    </xf>
    <xf numFmtId="166" fontId="79" fillId="0" borderId="3" xfId="362" applyNumberFormat="1" applyFont="1" applyFill="1" applyBorder="1" applyAlignment="1">
      <alignment horizontal="center" vertical="center" wrapText="1"/>
    </xf>
    <xf numFmtId="166" fontId="79" fillId="0" borderId="3" xfId="363" applyNumberFormat="1" applyFont="1" applyFill="1" applyBorder="1" applyAlignment="1">
      <alignment horizontal="center" vertical="center" wrapText="1"/>
    </xf>
    <xf numFmtId="165" fontId="79" fillId="0" borderId="3" xfId="362" applyNumberFormat="1" applyFont="1" applyFill="1" applyBorder="1" applyAlignment="1">
      <alignment horizontal="center" vertical="center"/>
    </xf>
    <xf numFmtId="0" fontId="77" fillId="0" borderId="0" xfId="362" applyFont="1" applyFill="1" applyAlignment="1">
      <alignment vertical="center"/>
    </xf>
    <xf numFmtId="0" fontId="81" fillId="0" borderId="3" xfId="362" applyFont="1" applyFill="1" applyBorder="1" applyAlignment="1">
      <alignment horizontal="left" wrapText="1"/>
    </xf>
    <xf numFmtId="165" fontId="44" fillId="0" borderId="3" xfId="362" applyNumberFormat="1" applyFont="1" applyFill="1" applyBorder="1" applyAlignment="1">
      <alignment horizontal="center" wrapText="1"/>
    </xf>
    <xf numFmtId="0" fontId="44" fillId="0" borderId="0" xfId="362" applyFont="1" applyFill="1" applyAlignment="1">
      <alignment vertical="center" wrapText="1"/>
    </xf>
    <xf numFmtId="0" fontId="65" fillId="0" borderId="0" xfId="362" applyFont="1" applyFill="1" applyAlignment="1">
      <alignment horizontal="center"/>
    </xf>
    <xf numFmtId="0" fontId="45" fillId="0" borderId="0" xfId="362" applyFont="1" applyFill="1" applyAlignment="1">
      <alignment horizontal="left" vertical="center" wrapText="1"/>
    </xf>
    <xf numFmtId="0" fontId="84" fillId="0" borderId="0" xfId="364" applyFont="1"/>
    <xf numFmtId="0" fontId="2" fillId="0" borderId="0" xfId="364"/>
    <xf numFmtId="0" fontId="82" fillId="0" borderId="0" xfId="364" applyFont="1" applyAlignment="1">
      <alignment vertical="center"/>
    </xf>
    <xf numFmtId="0" fontId="87" fillId="0" borderId="3" xfId="364" applyFont="1" applyBorder="1" applyAlignment="1">
      <alignment horizontal="left" vertical="center" wrapText="1"/>
    </xf>
    <xf numFmtId="0" fontId="51" fillId="0" borderId="3" xfId="364" applyFont="1" applyBorder="1" applyAlignment="1">
      <alignment horizontal="center" vertical="center" wrapText="1"/>
    </xf>
    <xf numFmtId="0" fontId="51" fillId="0" borderId="3" xfId="364" applyFont="1" applyBorder="1" applyAlignment="1">
      <alignment horizontal="left" vertical="center" wrapText="1"/>
    </xf>
    <xf numFmtId="165" fontId="51" fillId="0" borderId="3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left" vertical="center" wrapText="1"/>
    </xf>
    <xf numFmtId="165" fontId="88" fillId="0" borderId="37" xfId="364" applyNumberFormat="1" applyFont="1" applyBorder="1" applyAlignment="1">
      <alignment horizontal="center" vertical="center" wrapText="1"/>
    </xf>
    <xf numFmtId="165" fontId="88" fillId="0" borderId="37" xfId="364" applyNumberFormat="1" applyFont="1" applyFill="1" applyBorder="1" applyAlignment="1">
      <alignment horizontal="center" vertical="center" wrapText="1"/>
    </xf>
    <xf numFmtId="0" fontId="51" fillId="0" borderId="12" xfId="364" applyFont="1" applyBorder="1" applyAlignment="1">
      <alignment horizontal="left" vertical="center" wrapText="1"/>
    </xf>
    <xf numFmtId="0" fontId="51" fillId="0" borderId="12" xfId="364" applyFont="1" applyBorder="1" applyAlignment="1">
      <alignment horizontal="center" vertical="center" wrapText="1"/>
    </xf>
    <xf numFmtId="165" fontId="51" fillId="0" borderId="12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center" vertical="center" wrapText="1"/>
    </xf>
    <xf numFmtId="165" fontId="48" fillId="0" borderId="12" xfId="355" applyNumberFormat="1" applyFont="1" applyFill="1" applyBorder="1" applyAlignment="1">
      <alignment horizontal="center" vertical="center"/>
    </xf>
    <xf numFmtId="166" fontId="81" fillId="0" borderId="3" xfId="362" applyNumberFormat="1" applyFont="1" applyFill="1" applyBorder="1" applyAlignment="1">
      <alignment horizontal="center"/>
    </xf>
    <xf numFmtId="1" fontId="32" fillId="0" borderId="3" xfId="1" applyNumberFormat="1" applyFont="1" applyFill="1" applyBorder="1" applyAlignment="1" applyProtection="1">
      <alignment horizontal="center" vertical="center"/>
      <protection locked="0"/>
    </xf>
    <xf numFmtId="0" fontId="32" fillId="0" borderId="3" xfId="281" applyFont="1" applyFill="1" applyBorder="1" applyAlignment="1">
      <alignment horizontal="center" vertical="center"/>
    </xf>
    <xf numFmtId="166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65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0" fontId="71" fillId="0" borderId="0" xfId="360" applyFont="1" applyFill="1" applyAlignment="1">
      <alignment horizontal="center" vertical="top" wrapText="1"/>
    </xf>
    <xf numFmtId="0" fontId="62" fillId="0" borderId="3" xfId="375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vertical="center"/>
    </xf>
    <xf numFmtId="1" fontId="33" fillId="0" borderId="3" xfId="1" applyNumberFormat="1" applyFont="1" applyFill="1" applyBorder="1" applyAlignment="1" applyProtection="1">
      <alignment horizontal="left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1" fillId="0" borderId="3" xfId="364" applyNumberFormat="1" applyFont="1" applyBorder="1" applyAlignment="1">
      <alignment horizontal="center" vertical="center" wrapText="1"/>
    </xf>
    <xf numFmtId="0" fontId="51" fillId="0" borderId="12" xfId="364" applyFont="1" applyFill="1" applyBorder="1" applyAlignment="1">
      <alignment horizontal="center" vertical="center"/>
    </xf>
    <xf numFmtId="0" fontId="51" fillId="0" borderId="3" xfId="364" applyFont="1" applyFill="1" applyBorder="1" applyAlignment="1">
      <alignment horizontal="center" vertical="center"/>
    </xf>
    <xf numFmtId="165" fontId="51" fillId="0" borderId="12" xfId="364" applyNumberFormat="1" applyFont="1" applyFill="1" applyBorder="1" applyAlignment="1">
      <alignment horizontal="center" vertical="center"/>
    </xf>
    <xf numFmtId="0" fontId="88" fillId="0" borderId="37" xfId="364" applyFont="1" applyFill="1" applyBorder="1" applyAlignment="1">
      <alignment horizontal="center" vertical="center"/>
    </xf>
    <xf numFmtId="3" fontId="66" fillId="0" borderId="3" xfId="358" applyNumberFormat="1" applyFont="1" applyFill="1" applyBorder="1" applyAlignment="1">
      <alignment horizontal="center" vertical="center"/>
    </xf>
    <xf numFmtId="0" fontId="11" fillId="0" borderId="0" xfId="362" applyFill="1"/>
    <xf numFmtId="0" fontId="47" fillId="0" borderId="3" xfId="355" applyNumberFormat="1" applyFont="1" applyFill="1" applyBorder="1" applyAlignment="1">
      <alignment horizontal="center" vertical="center" wrapText="1"/>
    </xf>
    <xf numFmtId="0" fontId="47" fillId="0" borderId="12" xfId="355" applyNumberFormat="1" applyFont="1" applyFill="1" applyBorder="1" applyAlignment="1">
      <alignment horizontal="center" vertical="center" wrapText="1"/>
    </xf>
    <xf numFmtId="0" fontId="47" fillId="0" borderId="3" xfId="353" applyNumberFormat="1" applyFont="1" applyFill="1" applyBorder="1" applyAlignment="1">
      <alignment horizontal="center" vertical="center" wrapText="1"/>
    </xf>
    <xf numFmtId="0" fontId="47" fillId="0" borderId="12" xfId="353" applyNumberFormat="1" applyFont="1" applyFill="1" applyBorder="1" applyAlignment="1">
      <alignment horizontal="center" vertical="center" wrapText="1"/>
    </xf>
    <xf numFmtId="165" fontId="50" fillId="0" borderId="12" xfId="355" applyNumberFormat="1" applyFont="1" applyFill="1" applyBorder="1" applyAlignment="1">
      <alignment horizontal="center" vertical="center" wrapText="1"/>
    </xf>
    <xf numFmtId="0" fontId="51" fillId="0" borderId="3" xfId="355" applyNumberFormat="1" applyFont="1" applyFill="1" applyBorder="1" applyAlignment="1">
      <alignment horizontal="center" vertical="center" wrapText="1"/>
    </xf>
    <xf numFmtId="1" fontId="47" fillId="0" borderId="3" xfId="353" applyNumberFormat="1" applyFont="1" applyFill="1" applyBorder="1" applyAlignment="1">
      <alignment horizontal="center" vertical="center" wrapText="1"/>
    </xf>
    <xf numFmtId="1" fontId="47" fillId="0" borderId="3" xfId="355" applyNumberFormat="1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 wrapText="1"/>
    </xf>
    <xf numFmtId="3" fontId="47" fillId="0" borderId="3" xfId="355" applyNumberFormat="1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0" fontId="62" fillId="0" borderId="3" xfId="0" applyFont="1" applyFill="1" applyBorder="1" applyAlignment="1">
      <alignment horizontal="center" vertical="center"/>
    </xf>
    <xf numFmtId="0" fontId="62" fillId="0" borderId="8" xfId="0" applyFont="1" applyFill="1" applyBorder="1" applyAlignment="1">
      <alignment horizontal="center" vertical="center"/>
    </xf>
    <xf numFmtId="0" fontId="68" fillId="0" borderId="3" xfId="362" applyFont="1" applyFill="1" applyBorder="1" applyAlignment="1">
      <alignment horizontal="center" vertical="center" wrapText="1"/>
    </xf>
    <xf numFmtId="165" fontId="88" fillId="0" borderId="37" xfId="364" applyNumberFormat="1" applyFont="1" applyFill="1" applyBorder="1" applyAlignment="1">
      <alignment horizontal="center" vertical="center"/>
    </xf>
    <xf numFmtId="49" fontId="48" fillId="0" borderId="3" xfId="355" applyNumberFormat="1" applyFont="1" applyFill="1" applyBorder="1" applyAlignment="1">
      <alignment horizontal="center" vertical="center"/>
    </xf>
    <xf numFmtId="0" fontId="48" fillId="0" borderId="3" xfId="355" applyFont="1" applyFill="1" applyBorder="1" applyAlignment="1">
      <alignment horizontal="center" vertical="center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4" fontId="66" fillId="0" borderId="32" xfId="357" applyNumberFormat="1" applyFont="1" applyFill="1" applyBorder="1" applyAlignment="1">
      <alignment horizontal="center" vertical="center" wrapText="1"/>
    </xf>
    <xf numFmtId="3" fontId="67" fillId="0" borderId="3" xfId="358" applyNumberFormat="1" applyFont="1" applyFill="1" applyBorder="1" applyAlignment="1">
      <alignment horizontal="center" vertical="center"/>
    </xf>
    <xf numFmtId="3" fontId="67" fillId="0" borderId="7" xfId="358" applyNumberFormat="1" applyFont="1" applyFill="1" applyBorder="1" applyAlignment="1">
      <alignment horizontal="center" vertical="center"/>
    </xf>
    <xf numFmtId="3" fontId="69" fillId="0" borderId="7" xfId="358" applyNumberFormat="1" applyFont="1" applyFill="1" applyBorder="1" applyAlignment="1">
      <alignment horizontal="center" vertical="center"/>
    </xf>
    <xf numFmtId="0" fontId="62" fillId="0" borderId="31" xfId="359" applyFont="1" applyFill="1" applyBorder="1" applyAlignment="1">
      <alignment vertical="center" wrapText="1"/>
    </xf>
    <xf numFmtId="0" fontId="62" fillId="0" borderId="33" xfId="359" applyFont="1" applyFill="1" applyBorder="1" applyAlignment="1">
      <alignment vertical="center" wrapText="1"/>
    </xf>
    <xf numFmtId="0" fontId="7" fillId="71" borderId="0" xfId="354" applyFill="1"/>
    <xf numFmtId="0" fontId="7" fillId="0" borderId="0" xfId="354" applyFill="1" applyAlignment="1">
      <alignment horizontal="center" vertical="center"/>
    </xf>
    <xf numFmtId="0" fontId="49" fillId="0" borderId="0" xfId="354" applyFont="1" applyFill="1" applyAlignment="1">
      <alignment vertical="center"/>
    </xf>
    <xf numFmtId="0" fontId="7" fillId="0" borderId="0" xfId="354" applyFont="1" applyFill="1" applyAlignment="1">
      <alignment horizontal="left" vertical="center"/>
    </xf>
    <xf numFmtId="3" fontId="7" fillId="0" borderId="0" xfId="354" applyNumberFormat="1" applyFill="1"/>
    <xf numFmtId="0" fontId="53" fillId="0" borderId="0" xfId="354" applyFont="1" applyFill="1"/>
    <xf numFmtId="0" fontId="7" fillId="0" borderId="0" xfId="354" applyFill="1" applyBorder="1"/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351" applyNumberFormat="1" applyFont="1" applyFill="1" applyBorder="1" applyAlignment="1">
      <alignment horizontal="center" vertical="center"/>
    </xf>
    <xf numFmtId="1" fontId="7" fillId="0" borderId="3" xfId="281" applyNumberFormat="1" applyFont="1" applyFill="1" applyBorder="1" applyAlignment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89" fillId="0" borderId="3" xfId="351" applyNumberFormat="1" applyFont="1" applyFill="1" applyBorder="1" applyAlignment="1">
      <alignment horizontal="center" vertical="center"/>
    </xf>
    <xf numFmtId="1" fontId="89" fillId="0" borderId="3" xfId="281" applyNumberFormat="1" applyFont="1" applyFill="1" applyBorder="1" applyAlignment="1">
      <alignment horizontal="center" vertical="center"/>
    </xf>
    <xf numFmtId="3" fontId="91" fillId="0" borderId="3" xfId="1" applyNumberFormat="1" applyFont="1" applyFill="1" applyBorder="1" applyAlignment="1" applyProtection="1">
      <alignment horizontal="center" vertical="center"/>
      <protection locked="0"/>
    </xf>
    <xf numFmtId="3" fontId="92" fillId="0" borderId="3" xfId="1" applyNumberFormat="1" applyFont="1" applyFill="1" applyBorder="1" applyAlignment="1" applyProtection="1">
      <alignment horizontal="center" vertical="center"/>
      <protection locked="0"/>
    </xf>
    <xf numFmtId="1" fontId="9" fillId="0" borderId="0" xfId="1" applyNumberFormat="1" applyFont="1" applyFill="1" applyProtection="1">
      <protection locked="0"/>
    </xf>
    <xf numFmtId="1" fontId="8" fillId="0" borderId="0" xfId="1" applyNumberFormat="1" applyFont="1" applyFill="1" applyProtection="1">
      <protection locked="0"/>
    </xf>
    <xf numFmtId="1" fontId="89" fillId="0" borderId="0" xfId="1" applyNumberFormat="1" applyFont="1" applyFill="1" applyBorder="1" applyAlignment="1" applyProtection="1">
      <alignment horizontal="center" vertical="center"/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0" fontId="86" fillId="0" borderId="1" xfId="364" applyFont="1" applyBorder="1" applyAlignment="1">
      <alignment horizontal="left" vertical="center"/>
    </xf>
    <xf numFmtId="0" fontId="82" fillId="0" borderId="0" xfId="364" applyFont="1" applyAlignment="1">
      <alignment horizontal="center" vertical="center"/>
    </xf>
    <xf numFmtId="0" fontId="85" fillId="0" borderId="0" xfId="364" applyFont="1" applyAlignment="1">
      <alignment horizontal="center" vertical="center"/>
    </xf>
    <xf numFmtId="0" fontId="78" fillId="0" borderId="3" xfId="362" applyFont="1" applyFill="1" applyBorder="1" applyAlignment="1">
      <alignment horizontal="center" vertical="center" wrapText="1"/>
    </xf>
    <xf numFmtId="0" fontId="61" fillId="0" borderId="0" xfId="362" applyFont="1" applyFill="1" applyBorder="1" applyAlignment="1">
      <alignment horizontal="center" vertical="center" wrapText="1"/>
    </xf>
    <xf numFmtId="0" fontId="73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right"/>
    </xf>
    <xf numFmtId="0" fontId="68" fillId="0" borderId="3" xfId="362" applyFont="1" applyFill="1" applyBorder="1" applyAlignment="1">
      <alignment horizontal="center" vertical="center" wrapText="1"/>
    </xf>
    <xf numFmtId="0" fontId="76" fillId="0" borderId="3" xfId="362" applyFont="1" applyFill="1" applyBorder="1" applyAlignment="1">
      <alignment horizontal="center" vertical="center" wrapText="1"/>
    </xf>
    <xf numFmtId="0" fontId="71" fillId="0" borderId="0" xfId="360" applyFont="1" applyFill="1" applyAlignment="1">
      <alignment horizontal="center" vertical="top" wrapText="1"/>
    </xf>
    <xf numFmtId="0" fontId="71" fillId="0" borderId="3" xfId="360" applyFont="1" applyFill="1" applyBorder="1" applyAlignment="1">
      <alignment horizontal="center" vertical="top" wrapText="1"/>
    </xf>
    <xf numFmtId="49" fontId="46" fillId="0" borderId="3" xfId="360" applyNumberFormat="1" applyFont="1" applyFill="1" applyBorder="1" applyAlignment="1">
      <alignment horizontal="center" vertical="center" wrapText="1"/>
    </xf>
    <xf numFmtId="0" fontId="46" fillId="0" borderId="3" xfId="360" applyFont="1" applyBorder="1" applyAlignment="1">
      <alignment horizontal="center" vertical="center" wrapText="1"/>
    </xf>
    <xf numFmtId="0" fontId="60" fillId="0" borderId="0" xfId="358" applyFont="1" applyFill="1" applyAlignment="1">
      <alignment horizontal="center" vertical="center" wrapText="1"/>
    </xf>
    <xf numFmtId="0" fontId="57" fillId="0" borderId="0" xfId="358" applyFont="1" applyFill="1" applyAlignment="1">
      <alignment horizontal="center"/>
    </xf>
    <xf numFmtId="0" fontId="59" fillId="0" borderId="35" xfId="358" applyFont="1" applyFill="1" applyBorder="1" applyAlignment="1">
      <alignment horizontal="center"/>
    </xf>
    <xf numFmtId="0" fontId="59" fillId="0" borderId="36" xfId="358" applyFont="1" applyFill="1" applyBorder="1" applyAlignment="1">
      <alignment horizontal="center"/>
    </xf>
    <xf numFmtId="14" fontId="66" fillId="0" borderId="29" xfId="357" applyNumberFormat="1" applyFont="1" applyFill="1" applyBorder="1" applyAlignment="1">
      <alignment horizontal="center" vertical="center" wrapText="1"/>
    </xf>
    <xf numFmtId="14" fontId="66" fillId="0" borderId="30" xfId="357" applyNumberFormat="1" applyFont="1" applyFill="1" applyBorder="1" applyAlignment="1">
      <alignment horizontal="center" vertical="center" wrapText="1"/>
    </xf>
    <xf numFmtId="0" fontId="55" fillId="0" borderId="0" xfId="358" applyFont="1" applyFill="1" applyAlignment="1">
      <alignment horizontal="center" vertical="center" wrapText="1"/>
    </xf>
    <xf numFmtId="0" fontId="57" fillId="0" borderId="0" xfId="358" applyFont="1" applyFill="1" applyAlignment="1">
      <alignment horizontal="center" wrapText="1"/>
    </xf>
    <xf numFmtId="0" fontId="59" fillId="0" borderId="28" xfId="358" applyFont="1" applyFill="1" applyBorder="1" applyAlignment="1">
      <alignment horizontal="center"/>
    </xf>
    <xf numFmtId="0" fontId="59" fillId="0" borderId="31" xfId="358" applyFont="1" applyFill="1" applyBorder="1" applyAlignment="1">
      <alignment horizontal="center"/>
    </xf>
    <xf numFmtId="0" fontId="60" fillId="0" borderId="29" xfId="358" applyFont="1" applyFill="1" applyBorder="1" applyAlignment="1">
      <alignment horizontal="center" vertical="center" wrapText="1"/>
    </xf>
    <xf numFmtId="0" fontId="60" fillId="0" borderId="30" xfId="358" applyFont="1" applyFill="1" applyBorder="1" applyAlignment="1">
      <alignment horizontal="center" vertical="center" wrapText="1"/>
    </xf>
    <xf numFmtId="0" fontId="46" fillId="0" borderId="0" xfId="353" applyFont="1" applyFill="1" applyAlignment="1">
      <alignment horizontal="center"/>
    </xf>
    <xf numFmtId="0" fontId="46" fillId="0" borderId="1" xfId="355" applyFont="1" applyFill="1" applyBorder="1" applyAlignment="1">
      <alignment horizontal="center" vertical="top" wrapText="1"/>
    </xf>
    <xf numFmtId="0" fontId="47" fillId="0" borderId="3" xfId="355" applyFont="1" applyFill="1" applyBorder="1" applyAlignment="1">
      <alignment horizontal="center" vertical="center" wrapText="1"/>
    </xf>
    <xf numFmtId="0" fontId="72" fillId="0" borderId="3" xfId="353" applyFont="1" applyFill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/>
    </xf>
    <xf numFmtId="49" fontId="48" fillId="0" borderId="3" xfId="355" applyNumberFormat="1" applyFont="1" applyFill="1" applyBorder="1" applyAlignment="1">
      <alignment horizontal="center" vertical="center"/>
    </xf>
    <xf numFmtId="0" fontId="50" fillId="71" borderId="5" xfId="354" applyFont="1" applyFill="1" applyBorder="1" applyAlignment="1">
      <alignment horizontal="left" vertical="center" wrapText="1"/>
    </xf>
    <xf numFmtId="0" fontId="48" fillId="0" borderId="7" xfId="355" applyNumberFormat="1" applyFont="1" applyFill="1" applyBorder="1" applyAlignment="1">
      <alignment horizontal="center" vertical="center"/>
    </xf>
    <xf numFmtId="0" fontId="48" fillId="0" borderId="8" xfId="355" applyNumberFormat="1" applyFont="1" applyFill="1" applyBorder="1" applyAlignment="1">
      <alignment horizontal="center" vertical="center"/>
    </xf>
    <xf numFmtId="0" fontId="52" fillId="0" borderId="5" xfId="355" applyFont="1" applyFill="1" applyBorder="1" applyAlignment="1">
      <alignment horizontal="center" vertical="center" wrapText="1"/>
    </xf>
    <xf numFmtId="0" fontId="52" fillId="0" borderId="1" xfId="355" applyFont="1" applyFill="1" applyBorder="1" applyAlignment="1">
      <alignment horizontal="center" vertical="center" wrapText="1"/>
    </xf>
    <xf numFmtId="49" fontId="47" fillId="0" borderId="3" xfId="355" applyNumberFormat="1" applyFont="1" applyFill="1" applyBorder="1" applyAlignment="1">
      <alignment horizontal="center" vertical="center" wrapText="1"/>
    </xf>
    <xf numFmtId="0" fontId="48" fillId="0" borderId="7" xfId="355" applyFont="1" applyFill="1" applyBorder="1" applyAlignment="1">
      <alignment horizontal="center" vertical="center"/>
    </xf>
    <xf numFmtId="0" fontId="48" fillId="0" borderId="8" xfId="355" applyFont="1" applyFill="1" applyBorder="1" applyAlignment="1">
      <alignment horizontal="center" vertical="center"/>
    </xf>
    <xf numFmtId="1" fontId="44" fillId="0" borderId="3" xfId="1" applyNumberFormat="1" applyFont="1" applyFill="1" applyBorder="1" applyAlignment="1" applyProtection="1">
      <alignment horizontal="center" vertical="center" wrapText="1"/>
    </xf>
    <xf numFmtId="1" fontId="90" fillId="0" borderId="3" xfId="1" applyNumberFormat="1" applyFont="1" applyFill="1" applyBorder="1" applyAlignment="1" applyProtection="1">
      <alignment horizontal="center" vertical="center" wrapText="1"/>
    </xf>
    <xf numFmtId="1" fontId="90" fillId="0" borderId="2" xfId="1" applyNumberFormat="1" applyFont="1" applyFill="1" applyBorder="1" applyAlignment="1" applyProtection="1">
      <alignment horizontal="center" vertical="center" wrapText="1"/>
    </xf>
    <xf numFmtId="1" fontId="90" fillId="0" borderId="12" xfId="1" applyNumberFormat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1" fontId="9" fillId="0" borderId="12" xfId="1" applyNumberFormat="1" applyFont="1" applyFill="1" applyBorder="1" applyAlignment="1" applyProtection="1">
      <alignment horizontal="center" vertical="center" wrapText="1"/>
    </xf>
    <xf numFmtId="1" fontId="34" fillId="0" borderId="0" xfId="1" applyNumberFormat="1" applyFont="1" applyFill="1" applyAlignment="1" applyProtection="1">
      <alignment horizontal="center"/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6" fillId="0" borderId="2" xfId="1" applyNumberFormat="1" applyFont="1" applyFill="1" applyBorder="1" applyAlignment="1" applyProtection="1">
      <alignment horizontal="center" vertical="center" wrapText="1"/>
    </xf>
    <xf numFmtId="1" fontId="36" fillId="0" borderId="12" xfId="1" applyNumberFormat="1" applyFont="1" applyFill="1" applyBorder="1" applyAlignment="1" applyProtection="1">
      <alignment horizontal="center" vertical="center" wrapText="1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1" fillId="0" borderId="0" xfId="1" applyNumberFormat="1" applyFont="1" applyFill="1" applyAlignment="1" applyProtection="1">
      <alignment horizontal="center"/>
      <protection locked="0"/>
    </xf>
    <xf numFmtId="1" fontId="31" fillId="0" borderId="1" xfId="1" applyNumberFormat="1" applyFont="1" applyFill="1" applyBorder="1" applyAlignment="1" applyProtection="1">
      <alignment horizontal="center"/>
      <protection locked="0"/>
    </xf>
    <xf numFmtId="1" fontId="32" fillId="0" borderId="3" xfId="1" applyNumberFormat="1" applyFont="1" applyFill="1" applyBorder="1" applyAlignment="1" applyProtection="1">
      <alignment horizontal="center" vertical="center" wrapText="1"/>
    </xf>
    <xf numFmtId="1" fontId="35" fillId="0" borderId="4" xfId="1" applyNumberFormat="1" applyFont="1" applyFill="1" applyBorder="1" applyAlignment="1" applyProtection="1">
      <alignment horizontal="center" vertical="center" wrapText="1"/>
    </xf>
    <xf numFmtId="1" fontId="35" fillId="0" borderId="5" xfId="1" applyNumberFormat="1" applyFont="1" applyFill="1" applyBorder="1" applyAlignment="1" applyProtection="1">
      <alignment horizontal="center" vertical="center" wrapText="1"/>
    </xf>
    <xf numFmtId="1" fontId="35" fillId="0" borderId="6" xfId="1" applyNumberFormat="1" applyFont="1" applyFill="1" applyBorder="1" applyAlignment="1" applyProtection="1">
      <alignment horizontal="center" vertical="center" wrapText="1"/>
    </xf>
    <xf numFmtId="1" fontId="35" fillId="0" borderId="10" xfId="1" applyNumberFormat="1" applyFont="1" applyFill="1" applyBorder="1" applyAlignment="1" applyProtection="1">
      <alignment horizontal="center" vertical="center" wrapText="1"/>
    </xf>
    <xf numFmtId="1" fontId="35" fillId="0" borderId="0" xfId="1" applyNumberFormat="1" applyFont="1" applyFill="1" applyBorder="1" applyAlignment="1" applyProtection="1">
      <alignment horizontal="center" vertical="center" wrapText="1"/>
    </xf>
    <xf numFmtId="1" fontId="35" fillId="0" borderId="11" xfId="1" applyNumberFormat="1" applyFont="1" applyFill="1" applyBorder="1" applyAlignment="1" applyProtection="1">
      <alignment horizontal="center" vertical="center" wrapText="1"/>
    </xf>
    <xf numFmtId="1" fontId="35" fillId="0" borderId="3" xfId="1" applyNumberFormat="1" applyFont="1" applyFill="1" applyBorder="1" applyAlignment="1" applyProtection="1">
      <alignment horizontal="center" vertical="center" wrapText="1"/>
    </xf>
    <xf numFmtId="1" fontId="35" fillId="0" borderId="26" xfId="1" applyNumberFormat="1" applyFont="1" applyFill="1" applyBorder="1" applyAlignment="1" applyProtection="1">
      <alignment horizontal="center" vertical="center" wrapText="1"/>
    </xf>
    <xf numFmtId="1" fontId="35" fillId="0" borderId="1" xfId="1" applyNumberFormat="1" applyFont="1" applyFill="1" applyBorder="1" applyAlignment="1" applyProtection="1">
      <alignment horizontal="center" vertical="center" wrapText="1"/>
    </xf>
    <xf numFmtId="1" fontId="35" fillId="0" borderId="27" xfId="1" applyNumberFormat="1" applyFont="1" applyFill="1" applyBorder="1" applyAlignment="1" applyProtection="1">
      <alignment horizontal="center" vertical="center" wrapText="1"/>
    </xf>
    <xf numFmtId="1" fontId="37" fillId="0" borderId="7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Fill="1" applyBorder="1" applyAlignment="1" applyProtection="1">
      <alignment horizontal="center" vertical="center" wrapText="1"/>
    </xf>
    <xf numFmtId="1" fontId="32" fillId="0" borderId="2" xfId="1" applyNumberFormat="1" applyFont="1" applyFill="1" applyBorder="1" applyAlignment="1" applyProtection="1">
      <alignment horizontal="center"/>
    </xf>
    <xf numFmtId="1" fontId="32" fillId="0" borderId="9" xfId="1" applyNumberFormat="1" applyFont="1" applyFill="1" applyBorder="1" applyAlignment="1" applyProtection="1">
      <alignment horizontal="center"/>
    </xf>
    <xf numFmtId="1" fontId="32" fillId="0" borderId="12" xfId="1" applyNumberFormat="1" applyFont="1" applyFill="1" applyBorder="1" applyAlignment="1" applyProtection="1">
      <alignment horizontal="center"/>
    </xf>
  </cellXfs>
  <cellStyles count="376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3 2 2" xfId="366"/>
    <cellStyle name="Обычный 3 3" xfId="368"/>
    <cellStyle name="Обычный 4" xfId="351"/>
    <cellStyle name="Обычный 4 2" xfId="362"/>
    <cellStyle name="Обычный 4 2 2" xfId="369"/>
    <cellStyle name="Обычный 4 3" xfId="365"/>
    <cellStyle name="Обычный 5" xfId="352"/>
    <cellStyle name="Обычный 5 2" xfId="354"/>
    <cellStyle name="Обычный 5 2 2" xfId="370"/>
    <cellStyle name="Обычный 5 3" xfId="355"/>
    <cellStyle name="Обычный 5 4" xfId="367"/>
    <cellStyle name="Обычный 6" xfId="364"/>
    <cellStyle name="Обычный 6 3" xfId="353"/>
    <cellStyle name="Обычный 7" xfId="371"/>
    <cellStyle name="Обычный 7 2" xfId="372"/>
    <cellStyle name="Обычный 8" xfId="373"/>
    <cellStyle name="Обычный 9" xfId="374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Укомплектування_11_2013" xfId="375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yvoronovska\&#1086;&#1073;&#1097;&#1072;&#1103;\&#1086;&#1073;&#1097;&#1072;&#1103;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yvoronovska\&#1086;&#1073;&#1097;&#1072;&#1103;\&#1086;&#1073;&#1097;&#1072;&#1103;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"/>
  <sheetViews>
    <sheetView tabSelected="1" view="pageBreakPreview" zoomScaleNormal="100" zoomScaleSheetLayoutView="100" workbookViewId="0">
      <pane xSplit="1" topLeftCell="C1" activePane="topRight" state="frozen"/>
      <selection pane="topRight" activeCell="A6" sqref="A6"/>
    </sheetView>
  </sheetViews>
  <sheetFormatPr defaultRowHeight="15"/>
  <cols>
    <col min="1" max="1" width="35.42578125" style="89" customWidth="1"/>
    <col min="2" max="8" width="9.85546875" style="89" customWidth="1"/>
    <col min="9" max="9" width="11" style="89" customWidth="1"/>
    <col min="10" max="11" width="11.28515625" style="89" customWidth="1"/>
    <col min="12" max="16384" width="9.140625" style="89"/>
  </cols>
  <sheetData>
    <row r="2" spans="1:11" ht="18.75">
      <c r="A2" s="171" t="s">
        <v>119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8.75" customHeight="1">
      <c r="A3" s="172" t="s">
        <v>109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ht="18.75">
      <c r="A4" s="90"/>
      <c r="B4" s="90"/>
      <c r="C4" s="90"/>
      <c r="D4" s="90"/>
      <c r="E4" s="90"/>
      <c r="F4" s="90"/>
      <c r="G4" s="90"/>
      <c r="H4" s="90"/>
      <c r="I4" s="90"/>
      <c r="J4" s="88"/>
    </row>
    <row r="5" spans="1:11" ht="18.75">
      <c r="A5" s="170" t="s">
        <v>110</v>
      </c>
      <c r="B5" s="170"/>
      <c r="C5" s="170"/>
      <c r="D5" s="170"/>
      <c r="E5" s="170"/>
      <c r="F5" s="170"/>
      <c r="G5" s="90"/>
      <c r="H5" s="90"/>
      <c r="I5" s="90"/>
      <c r="J5" s="88"/>
    </row>
    <row r="6" spans="1:11" ht="35.25" customHeight="1">
      <c r="A6" s="91"/>
      <c r="B6" s="92" t="s">
        <v>120</v>
      </c>
      <c r="C6" s="92" t="s">
        <v>121</v>
      </c>
      <c r="D6" s="92" t="s">
        <v>122</v>
      </c>
      <c r="E6" s="92" t="s">
        <v>123</v>
      </c>
      <c r="F6" s="92" t="s">
        <v>124</v>
      </c>
      <c r="G6" s="92" t="s">
        <v>125</v>
      </c>
      <c r="H6" s="92" t="s">
        <v>126</v>
      </c>
      <c r="I6" s="92" t="s">
        <v>139</v>
      </c>
      <c r="J6" s="118" t="s">
        <v>159</v>
      </c>
      <c r="K6" s="118" t="s">
        <v>160</v>
      </c>
    </row>
    <row r="7" spans="1:11" ht="54.95" customHeight="1">
      <c r="A7" s="93" t="s">
        <v>127</v>
      </c>
      <c r="B7" s="92">
        <v>621.1</v>
      </c>
      <c r="C7" s="92">
        <v>614.9</v>
      </c>
      <c r="D7" s="92">
        <v>609.20000000000005</v>
      </c>
      <c r="E7" s="92">
        <v>609.20000000000005</v>
      </c>
      <c r="F7" s="92">
        <v>581.4</v>
      </c>
      <c r="G7" s="92">
        <v>571.20000000000005</v>
      </c>
      <c r="H7" s="92">
        <v>571.29999999999995</v>
      </c>
      <c r="I7" s="94">
        <v>572.6</v>
      </c>
      <c r="J7" s="120">
        <v>577.9</v>
      </c>
      <c r="K7" s="120">
        <v>578.1</v>
      </c>
    </row>
    <row r="8" spans="1:11" ht="50.1" customHeight="1" thickBot="1">
      <c r="A8" s="95" t="s">
        <v>128</v>
      </c>
      <c r="B8" s="96">
        <v>65.900000000000006</v>
      </c>
      <c r="C8" s="96">
        <v>65.8</v>
      </c>
      <c r="D8" s="96">
        <v>65.599999999999994</v>
      </c>
      <c r="E8" s="96">
        <v>66</v>
      </c>
      <c r="F8" s="96">
        <v>63.4</v>
      </c>
      <c r="G8" s="96">
        <v>62.5</v>
      </c>
      <c r="H8" s="96">
        <v>63</v>
      </c>
      <c r="I8" s="97">
        <v>63.3</v>
      </c>
      <c r="J8" s="122">
        <v>63.9</v>
      </c>
      <c r="K8" s="122">
        <v>64.400000000000006</v>
      </c>
    </row>
    <row r="9" spans="1:11" ht="54.95" customHeight="1" thickTop="1">
      <c r="A9" s="98" t="s">
        <v>129</v>
      </c>
      <c r="B9" s="99">
        <v>560.29999999999995</v>
      </c>
      <c r="C9" s="99">
        <v>553.5</v>
      </c>
      <c r="D9" s="99">
        <v>550.29999999999995</v>
      </c>
      <c r="E9" s="99">
        <v>552.29999999999995</v>
      </c>
      <c r="F9" s="99">
        <v>514.79999999999995</v>
      </c>
      <c r="G9" s="99">
        <v>506.6</v>
      </c>
      <c r="H9" s="99">
        <v>507.6</v>
      </c>
      <c r="I9" s="100">
        <v>510.6</v>
      </c>
      <c r="J9" s="119">
        <v>515.9</v>
      </c>
      <c r="K9" s="121">
        <v>519</v>
      </c>
    </row>
    <row r="10" spans="1:11" ht="50.1" customHeight="1" thickBot="1">
      <c r="A10" s="95" t="s">
        <v>130</v>
      </c>
      <c r="B10" s="101">
        <v>59.5</v>
      </c>
      <c r="C10" s="101">
        <v>59.2</v>
      </c>
      <c r="D10" s="101">
        <v>59.3</v>
      </c>
      <c r="E10" s="101">
        <v>59.9</v>
      </c>
      <c r="F10" s="101">
        <v>56.1</v>
      </c>
      <c r="G10" s="101">
        <v>55.5</v>
      </c>
      <c r="H10" s="101">
        <v>55.9</v>
      </c>
      <c r="I10" s="97">
        <v>56.4</v>
      </c>
      <c r="J10" s="139">
        <v>57</v>
      </c>
      <c r="K10" s="122">
        <v>57.8</v>
      </c>
    </row>
    <row r="11" spans="1:11" ht="54.95" customHeight="1" thickTop="1">
      <c r="A11" s="98" t="s">
        <v>131</v>
      </c>
      <c r="B11" s="99">
        <v>60.8</v>
      </c>
      <c r="C11" s="99">
        <v>61.4</v>
      </c>
      <c r="D11" s="99">
        <v>58.9</v>
      </c>
      <c r="E11" s="99">
        <v>56.8</v>
      </c>
      <c r="F11" s="99">
        <v>66.599999999999994</v>
      </c>
      <c r="G11" s="99">
        <v>64.599999999999994</v>
      </c>
      <c r="H11" s="99">
        <v>63.7</v>
      </c>
      <c r="I11" s="100">
        <v>62</v>
      </c>
      <c r="J11" s="121">
        <v>62</v>
      </c>
      <c r="K11" s="119">
        <v>59.1</v>
      </c>
    </row>
    <row r="12" spans="1:11" ht="50.1" customHeight="1" thickBot="1">
      <c r="A12" s="95" t="s">
        <v>132</v>
      </c>
      <c r="B12" s="101">
        <v>9.8000000000000007</v>
      </c>
      <c r="C12" s="96">
        <v>10</v>
      </c>
      <c r="D12" s="101">
        <v>9.6999999999999993</v>
      </c>
      <c r="E12" s="101">
        <v>9.3000000000000007</v>
      </c>
      <c r="F12" s="101">
        <v>11.5</v>
      </c>
      <c r="G12" s="101">
        <v>11.3</v>
      </c>
      <c r="H12" s="101">
        <v>11.2</v>
      </c>
      <c r="I12" s="97">
        <v>10.8</v>
      </c>
      <c r="J12" s="122">
        <v>10.7</v>
      </c>
      <c r="K12" s="122">
        <v>10.199999999999999</v>
      </c>
    </row>
    <row r="13" spans="1:11" ht="54.95" customHeight="1" thickTop="1">
      <c r="A13" s="98" t="s">
        <v>133</v>
      </c>
      <c r="B13" s="99">
        <v>321.39999999999998</v>
      </c>
      <c r="C13" s="99">
        <v>319.39999999999998</v>
      </c>
      <c r="D13" s="99">
        <v>319.39999999999998</v>
      </c>
      <c r="E13" s="99">
        <v>313.7</v>
      </c>
      <c r="F13" s="99">
        <v>336.2</v>
      </c>
      <c r="G13" s="99">
        <v>342.1</v>
      </c>
      <c r="H13" s="99">
        <v>336.2</v>
      </c>
      <c r="I13" s="100">
        <v>332.1</v>
      </c>
      <c r="J13" s="121">
        <v>326.8</v>
      </c>
      <c r="K13" s="119">
        <v>320.2</v>
      </c>
    </row>
    <row r="14" spans="1:11" ht="18.7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1" ht="18.7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1" ht="18.7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18.7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8.75">
      <c r="A18" s="88"/>
      <c r="B18" s="88"/>
      <c r="C18" s="88"/>
      <c r="D18" s="88"/>
      <c r="E18" s="88"/>
      <c r="F18" s="88"/>
      <c r="G18" s="88"/>
      <c r="H18" s="88"/>
      <c r="I18" s="88"/>
      <c r="J18" s="88"/>
    </row>
  </sheetData>
  <mergeCells count="3">
    <mergeCell ref="A5:F5"/>
    <mergeCell ref="A2:K2"/>
    <mergeCell ref="A3:K3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38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A6" sqref="A6:A7"/>
    </sheetView>
  </sheetViews>
  <sheetFormatPr defaultColWidth="8.28515625" defaultRowHeight="12.75"/>
  <cols>
    <col min="1" max="1" width="20.85546875" style="74" customWidth="1"/>
    <col min="2" max="2" width="16.42578125" style="74" customWidth="1"/>
    <col min="3" max="3" width="14.42578125" style="74" customWidth="1"/>
    <col min="4" max="4" width="14" style="74" customWidth="1"/>
    <col min="5" max="5" width="13.28515625" style="74" customWidth="1"/>
    <col min="6" max="6" width="12.7109375" style="74" customWidth="1"/>
    <col min="7" max="7" width="12" style="74" customWidth="1"/>
    <col min="8" max="8" width="12.5703125" style="74" customWidth="1"/>
    <col min="9" max="9" width="13.7109375" style="74" customWidth="1"/>
    <col min="10" max="10" width="9.140625" style="124" customWidth="1"/>
    <col min="11" max="252" width="9.140625" style="74" customWidth="1"/>
    <col min="253" max="253" width="18.5703125" style="74" customWidth="1"/>
    <col min="254" max="254" width="11.5703125" style="74" customWidth="1"/>
    <col min="255" max="255" width="11" style="74" customWidth="1"/>
    <col min="256" max="16384" width="8.28515625" style="74"/>
  </cols>
  <sheetData>
    <row r="1" spans="1:9" s="72" customFormat="1" ht="18" customHeight="1">
      <c r="A1" s="174" t="s">
        <v>108</v>
      </c>
      <c r="B1" s="174"/>
      <c r="C1" s="174"/>
      <c r="D1" s="174"/>
      <c r="E1" s="174"/>
      <c r="F1" s="174"/>
      <c r="G1" s="174"/>
      <c r="H1" s="174"/>
      <c r="I1" s="174"/>
    </row>
    <row r="2" spans="1:9" s="72" customFormat="1" ht="18.75" customHeight="1">
      <c r="A2" s="174" t="s">
        <v>161</v>
      </c>
      <c r="B2" s="174"/>
      <c r="C2" s="174"/>
      <c r="D2" s="174"/>
      <c r="E2" s="174"/>
      <c r="F2" s="174"/>
      <c r="G2" s="174"/>
      <c r="H2" s="174"/>
      <c r="I2" s="174"/>
    </row>
    <row r="3" spans="1:9" s="72" customFormat="1" ht="14.25" customHeight="1">
      <c r="A3" s="175" t="s">
        <v>109</v>
      </c>
      <c r="B3" s="175"/>
      <c r="C3" s="175"/>
      <c r="D3" s="175"/>
      <c r="E3" s="175"/>
      <c r="F3" s="175"/>
      <c r="G3" s="175"/>
      <c r="H3" s="175"/>
      <c r="I3" s="175"/>
    </row>
    <row r="4" spans="1:9" s="72" customFormat="1" ht="9" hidden="1" customHeight="1">
      <c r="A4" s="175"/>
      <c r="B4" s="175"/>
      <c r="C4" s="175"/>
      <c r="D4" s="175"/>
      <c r="E4" s="175"/>
      <c r="F4" s="175"/>
      <c r="G4" s="175"/>
      <c r="H4" s="175"/>
      <c r="I4" s="175"/>
    </row>
    <row r="5" spans="1:9" ht="18" customHeight="1">
      <c r="A5" s="73" t="s">
        <v>110</v>
      </c>
      <c r="F5" s="176"/>
      <c r="G5" s="176"/>
      <c r="H5" s="176"/>
      <c r="I5" s="176"/>
    </row>
    <row r="6" spans="1:9" s="75" customFormat="1" ht="16.5" customHeight="1">
      <c r="A6" s="177"/>
      <c r="B6" s="178" t="s">
        <v>111</v>
      </c>
      <c r="C6" s="178"/>
      <c r="D6" s="178" t="s">
        <v>112</v>
      </c>
      <c r="E6" s="178"/>
      <c r="F6" s="178" t="s">
        <v>113</v>
      </c>
      <c r="G6" s="178"/>
      <c r="H6" s="178" t="s">
        <v>114</v>
      </c>
      <c r="I6" s="178"/>
    </row>
    <row r="7" spans="1:9" s="77" customFormat="1" ht="27.75" customHeight="1">
      <c r="A7" s="177"/>
      <c r="B7" s="76" t="s">
        <v>115</v>
      </c>
      <c r="C7" s="76" t="s">
        <v>155</v>
      </c>
      <c r="D7" s="76" t="s">
        <v>115</v>
      </c>
      <c r="E7" s="76" t="s">
        <v>155</v>
      </c>
      <c r="F7" s="76" t="s">
        <v>115</v>
      </c>
      <c r="G7" s="76" t="s">
        <v>155</v>
      </c>
      <c r="H7" s="76" t="s">
        <v>115</v>
      </c>
      <c r="I7" s="76" t="s">
        <v>155</v>
      </c>
    </row>
    <row r="8" spans="1:9" s="75" customFormat="1" ht="17.25" customHeight="1">
      <c r="A8" s="138"/>
      <c r="B8" s="173" t="s">
        <v>116</v>
      </c>
      <c r="C8" s="173"/>
      <c r="D8" s="173" t="s">
        <v>117</v>
      </c>
      <c r="E8" s="173"/>
      <c r="F8" s="173" t="s">
        <v>116</v>
      </c>
      <c r="G8" s="173"/>
      <c r="H8" s="173" t="s">
        <v>117</v>
      </c>
      <c r="I8" s="173"/>
    </row>
    <row r="9" spans="1:9" s="82" customFormat="1" ht="18" customHeight="1">
      <c r="A9" s="78" t="s">
        <v>83</v>
      </c>
      <c r="B9" s="79">
        <v>16223.499999999998</v>
      </c>
      <c r="C9" s="80">
        <v>16408.5</v>
      </c>
      <c r="D9" s="81">
        <v>56.3</v>
      </c>
      <c r="E9" s="81">
        <v>57.2</v>
      </c>
      <c r="F9" s="80">
        <v>1676.8999999999999</v>
      </c>
      <c r="G9" s="80">
        <v>1549.3</v>
      </c>
      <c r="H9" s="81">
        <v>9.4</v>
      </c>
      <c r="I9" s="81">
        <v>8.6</v>
      </c>
    </row>
    <row r="10" spans="1:9" ht="15.75" customHeight="1">
      <c r="A10" s="83" t="s">
        <v>84</v>
      </c>
      <c r="B10" s="84">
        <v>646.29999999999995</v>
      </c>
      <c r="C10" s="84">
        <v>654.29999999999995</v>
      </c>
      <c r="D10" s="84">
        <v>55.8</v>
      </c>
      <c r="E10" s="84">
        <v>56.9</v>
      </c>
      <c r="F10" s="103">
        <v>76.7</v>
      </c>
      <c r="G10" s="103">
        <v>72</v>
      </c>
      <c r="H10" s="84">
        <v>10.6</v>
      </c>
      <c r="I10" s="84">
        <v>9.9</v>
      </c>
    </row>
    <row r="11" spans="1:9" ht="15.75" customHeight="1">
      <c r="A11" s="83" t="s">
        <v>85</v>
      </c>
      <c r="B11" s="84">
        <v>366.9</v>
      </c>
      <c r="C11" s="84">
        <v>371.8</v>
      </c>
      <c r="D11" s="84">
        <v>48.9</v>
      </c>
      <c r="E11" s="84">
        <v>49.6</v>
      </c>
      <c r="F11" s="103">
        <v>52.2</v>
      </c>
      <c r="G11" s="103">
        <v>47.6</v>
      </c>
      <c r="H11" s="84">
        <v>12.5</v>
      </c>
      <c r="I11" s="84">
        <v>11.3</v>
      </c>
    </row>
    <row r="12" spans="1:9" ht="15.75" customHeight="1">
      <c r="A12" s="83" t="s">
        <v>86</v>
      </c>
      <c r="B12" s="84">
        <v>1394.1</v>
      </c>
      <c r="C12" s="84">
        <v>1409.4</v>
      </c>
      <c r="D12" s="84">
        <v>58.2</v>
      </c>
      <c r="E12" s="84">
        <v>58.9</v>
      </c>
      <c r="F12" s="103">
        <v>127.5</v>
      </c>
      <c r="G12" s="103">
        <v>117.4</v>
      </c>
      <c r="H12" s="84">
        <v>8.4</v>
      </c>
      <c r="I12" s="84">
        <v>7.7</v>
      </c>
    </row>
    <row r="13" spans="1:9" ht="15.75" customHeight="1">
      <c r="A13" s="83" t="s">
        <v>87</v>
      </c>
      <c r="B13" s="84">
        <v>735.3</v>
      </c>
      <c r="C13" s="84">
        <v>740.9</v>
      </c>
      <c r="D13" s="84">
        <v>49.5</v>
      </c>
      <c r="E13" s="84">
        <v>50</v>
      </c>
      <c r="F13" s="103">
        <v>124.5</v>
      </c>
      <c r="G13" s="103">
        <v>120.6</v>
      </c>
      <c r="H13" s="84">
        <v>14.5</v>
      </c>
      <c r="I13" s="84">
        <v>14</v>
      </c>
    </row>
    <row r="14" spans="1:9" ht="15.75" customHeight="1">
      <c r="A14" s="83" t="s">
        <v>88</v>
      </c>
      <c r="B14" s="84">
        <v>515.9</v>
      </c>
      <c r="C14" s="84">
        <v>519</v>
      </c>
      <c r="D14" s="84">
        <v>57</v>
      </c>
      <c r="E14" s="84">
        <v>57.8</v>
      </c>
      <c r="F14" s="103">
        <v>62</v>
      </c>
      <c r="G14" s="103">
        <v>59.1</v>
      </c>
      <c r="H14" s="84">
        <v>10.7</v>
      </c>
      <c r="I14" s="84">
        <v>10.199999999999999</v>
      </c>
    </row>
    <row r="15" spans="1:9" ht="15.75" customHeight="1">
      <c r="A15" s="83" t="s">
        <v>89</v>
      </c>
      <c r="B15" s="84">
        <v>498.1</v>
      </c>
      <c r="C15" s="84">
        <v>503.7</v>
      </c>
      <c r="D15" s="84">
        <v>54</v>
      </c>
      <c r="E15" s="84">
        <v>54.7</v>
      </c>
      <c r="F15" s="103">
        <v>57.7</v>
      </c>
      <c r="G15" s="103">
        <v>54.5</v>
      </c>
      <c r="H15" s="84">
        <v>10.4</v>
      </c>
      <c r="I15" s="84">
        <v>9.8000000000000007</v>
      </c>
    </row>
    <row r="16" spans="1:9" ht="15.75" customHeight="1">
      <c r="A16" s="83" t="s">
        <v>90</v>
      </c>
      <c r="B16" s="84">
        <v>723.6</v>
      </c>
      <c r="C16" s="84">
        <v>733.5</v>
      </c>
      <c r="D16" s="84">
        <v>55.5</v>
      </c>
      <c r="E16" s="84">
        <v>56.8</v>
      </c>
      <c r="F16" s="103">
        <v>83</v>
      </c>
      <c r="G16" s="103">
        <v>79.2</v>
      </c>
      <c r="H16" s="84">
        <v>10.3</v>
      </c>
      <c r="I16" s="84">
        <v>9.6999999999999993</v>
      </c>
    </row>
    <row r="17" spans="1:9" ht="15.75" customHeight="1">
      <c r="A17" s="83" t="s">
        <v>91</v>
      </c>
      <c r="B17" s="84">
        <v>559.1</v>
      </c>
      <c r="C17" s="84">
        <v>565.4</v>
      </c>
      <c r="D17" s="84">
        <v>55</v>
      </c>
      <c r="E17" s="84">
        <v>55.6</v>
      </c>
      <c r="F17" s="103">
        <v>51.1</v>
      </c>
      <c r="G17" s="103">
        <v>47.7</v>
      </c>
      <c r="H17" s="84">
        <v>8.4</v>
      </c>
      <c r="I17" s="84">
        <v>7.8</v>
      </c>
    </row>
    <row r="18" spans="1:9" ht="15.75" customHeight="1">
      <c r="A18" s="83" t="s">
        <v>118</v>
      </c>
      <c r="B18" s="84">
        <v>740.5</v>
      </c>
      <c r="C18" s="84">
        <v>755.5</v>
      </c>
      <c r="D18" s="84">
        <v>58</v>
      </c>
      <c r="E18" s="84">
        <v>58.5</v>
      </c>
      <c r="F18" s="103">
        <v>50</v>
      </c>
      <c r="G18" s="103">
        <v>49.3</v>
      </c>
      <c r="H18" s="84">
        <v>6.3</v>
      </c>
      <c r="I18" s="84">
        <v>6.1</v>
      </c>
    </row>
    <row r="19" spans="1:9" ht="15.75" customHeight="1">
      <c r="A19" s="83" t="s">
        <v>92</v>
      </c>
      <c r="B19" s="84">
        <v>379</v>
      </c>
      <c r="C19" s="84">
        <v>382.4</v>
      </c>
      <c r="D19" s="84">
        <v>53.6</v>
      </c>
      <c r="E19" s="84">
        <v>54.7</v>
      </c>
      <c r="F19" s="103">
        <v>53</v>
      </c>
      <c r="G19" s="103">
        <v>49.8</v>
      </c>
      <c r="H19" s="84">
        <v>12.3</v>
      </c>
      <c r="I19" s="84">
        <v>11.5</v>
      </c>
    </row>
    <row r="20" spans="1:9" ht="15.75" customHeight="1">
      <c r="A20" s="83" t="s">
        <v>93</v>
      </c>
      <c r="B20" s="84">
        <v>295.2</v>
      </c>
      <c r="C20" s="84">
        <v>300</v>
      </c>
      <c r="D20" s="84">
        <v>55.2</v>
      </c>
      <c r="E20" s="84">
        <v>57.2</v>
      </c>
      <c r="F20" s="103">
        <v>57.9</v>
      </c>
      <c r="G20" s="103">
        <v>53.3</v>
      </c>
      <c r="H20" s="84">
        <v>16.399999999999999</v>
      </c>
      <c r="I20" s="84">
        <v>15.1</v>
      </c>
    </row>
    <row r="21" spans="1:9" ht="15.75" customHeight="1">
      <c r="A21" s="83" t="s">
        <v>94</v>
      </c>
      <c r="B21" s="84">
        <v>1052.7</v>
      </c>
      <c r="C21" s="84">
        <v>1062.2</v>
      </c>
      <c r="D21" s="84">
        <v>56.3</v>
      </c>
      <c r="E21" s="84">
        <v>56.9</v>
      </c>
      <c r="F21" s="103">
        <v>85.4</v>
      </c>
      <c r="G21" s="103">
        <v>77.2</v>
      </c>
      <c r="H21" s="84">
        <v>7.5</v>
      </c>
      <c r="I21" s="84">
        <v>6.8</v>
      </c>
    </row>
    <row r="22" spans="1:9" ht="15.75" customHeight="1">
      <c r="A22" s="83" t="s">
        <v>95</v>
      </c>
      <c r="B22" s="84">
        <v>492.6</v>
      </c>
      <c r="C22" s="84">
        <v>497.7</v>
      </c>
      <c r="D22" s="84">
        <v>57.1</v>
      </c>
      <c r="E22" s="84">
        <v>58.3</v>
      </c>
      <c r="F22" s="103">
        <v>55.3</v>
      </c>
      <c r="G22" s="103">
        <v>52.5</v>
      </c>
      <c r="H22" s="84">
        <v>10.1</v>
      </c>
      <c r="I22" s="84">
        <v>9.5</v>
      </c>
    </row>
    <row r="23" spans="1:9" ht="15.75" customHeight="1">
      <c r="A23" s="83" t="s">
        <v>96</v>
      </c>
      <c r="B23" s="84">
        <v>990.3</v>
      </c>
      <c r="C23" s="84">
        <v>1004.5</v>
      </c>
      <c r="D23" s="84">
        <v>56.3</v>
      </c>
      <c r="E23" s="84">
        <v>57.3</v>
      </c>
      <c r="F23" s="103">
        <v>76.099999999999994</v>
      </c>
      <c r="G23" s="103">
        <v>64.8</v>
      </c>
      <c r="H23" s="84">
        <v>7.1</v>
      </c>
      <c r="I23" s="84">
        <v>6.1</v>
      </c>
    </row>
    <row r="24" spans="1:9" ht="15.75" customHeight="1">
      <c r="A24" s="83" t="s">
        <v>97</v>
      </c>
      <c r="B24" s="84">
        <v>575.20000000000005</v>
      </c>
      <c r="C24" s="84">
        <v>580.9</v>
      </c>
      <c r="D24" s="84">
        <v>54</v>
      </c>
      <c r="E24" s="84">
        <v>55.1</v>
      </c>
      <c r="F24" s="103">
        <v>77.3</v>
      </c>
      <c r="G24" s="103">
        <v>72.5</v>
      </c>
      <c r="H24" s="84">
        <v>11.8</v>
      </c>
      <c r="I24" s="84">
        <v>11.1</v>
      </c>
    </row>
    <row r="25" spans="1:9" ht="15.75" customHeight="1">
      <c r="A25" s="83" t="s">
        <v>98</v>
      </c>
      <c r="B25" s="84">
        <v>462.5</v>
      </c>
      <c r="C25" s="84">
        <v>475.6</v>
      </c>
      <c r="D25" s="84">
        <v>55.3</v>
      </c>
      <c r="E25" s="84">
        <v>57</v>
      </c>
      <c r="F25" s="103">
        <v>60.6</v>
      </c>
      <c r="G25" s="103">
        <v>50.5</v>
      </c>
      <c r="H25" s="84">
        <v>11.6</v>
      </c>
      <c r="I25" s="84">
        <v>9.6</v>
      </c>
    </row>
    <row r="26" spans="1:9" ht="15.75" customHeight="1">
      <c r="A26" s="83" t="s">
        <v>99</v>
      </c>
      <c r="B26" s="84">
        <v>486</v>
      </c>
      <c r="C26" s="84">
        <v>489</v>
      </c>
      <c r="D26" s="84">
        <v>57.9</v>
      </c>
      <c r="E26" s="84">
        <v>58.8</v>
      </c>
      <c r="F26" s="103">
        <v>47.9</v>
      </c>
      <c r="G26" s="103">
        <v>45.5</v>
      </c>
      <c r="H26" s="84">
        <v>9</v>
      </c>
      <c r="I26" s="84">
        <v>8.5</v>
      </c>
    </row>
    <row r="27" spans="1:9" ht="15.75" customHeight="1">
      <c r="A27" s="83" t="s">
        <v>100</v>
      </c>
      <c r="B27" s="84">
        <v>402</v>
      </c>
      <c r="C27" s="84">
        <v>411.8</v>
      </c>
      <c r="D27" s="84">
        <v>51.4</v>
      </c>
      <c r="E27" s="84">
        <v>52.8</v>
      </c>
      <c r="F27" s="103">
        <v>52.2</v>
      </c>
      <c r="G27" s="103">
        <v>46.8</v>
      </c>
      <c r="H27" s="84">
        <v>11.5</v>
      </c>
      <c r="I27" s="84">
        <v>10.199999999999999</v>
      </c>
    </row>
    <row r="28" spans="1:9" ht="15.75" customHeight="1">
      <c r="A28" s="83" t="s">
        <v>101</v>
      </c>
      <c r="B28" s="84">
        <v>1251.5999999999999</v>
      </c>
      <c r="C28" s="84">
        <v>1265.3</v>
      </c>
      <c r="D28" s="84">
        <v>60.8</v>
      </c>
      <c r="E28" s="84">
        <v>61.8</v>
      </c>
      <c r="F28" s="103">
        <v>78.8</v>
      </c>
      <c r="G28" s="103">
        <v>67.3</v>
      </c>
      <c r="H28" s="84">
        <v>5.9</v>
      </c>
      <c r="I28" s="84">
        <v>5.0999999999999996</v>
      </c>
    </row>
    <row r="29" spans="1:9" ht="15.75" customHeight="1">
      <c r="A29" s="83" t="s">
        <v>102</v>
      </c>
      <c r="B29" s="84">
        <v>445.3</v>
      </c>
      <c r="C29" s="84">
        <v>449.5</v>
      </c>
      <c r="D29" s="84">
        <v>56.6</v>
      </c>
      <c r="E29" s="84">
        <v>57.7</v>
      </c>
      <c r="F29" s="103">
        <v>55.2</v>
      </c>
      <c r="G29" s="103">
        <v>51.3</v>
      </c>
      <c r="H29" s="84">
        <v>11</v>
      </c>
      <c r="I29" s="84">
        <v>10.199999999999999</v>
      </c>
    </row>
    <row r="30" spans="1:9" ht="15.75" customHeight="1">
      <c r="A30" s="83" t="s">
        <v>103</v>
      </c>
      <c r="B30" s="84">
        <v>521.6</v>
      </c>
      <c r="C30" s="84">
        <v>525.6</v>
      </c>
      <c r="D30" s="84">
        <v>55.3</v>
      </c>
      <c r="E30" s="84">
        <v>56.2</v>
      </c>
      <c r="F30" s="103">
        <v>49.2</v>
      </c>
      <c r="G30" s="103">
        <v>46.7</v>
      </c>
      <c r="H30" s="84">
        <v>8.6</v>
      </c>
      <c r="I30" s="84">
        <v>8.1999999999999993</v>
      </c>
    </row>
    <row r="31" spans="1:9" ht="15.75" customHeight="1">
      <c r="A31" s="83" t="s">
        <v>104</v>
      </c>
      <c r="B31" s="84">
        <v>518.9</v>
      </c>
      <c r="C31" s="84">
        <v>524</v>
      </c>
      <c r="D31" s="84">
        <v>56.7</v>
      </c>
      <c r="E31" s="84">
        <v>57.8</v>
      </c>
      <c r="F31" s="103">
        <v>57.9</v>
      </c>
      <c r="G31" s="103">
        <v>53.2</v>
      </c>
      <c r="H31" s="84">
        <v>10</v>
      </c>
      <c r="I31" s="84">
        <v>9.1999999999999993</v>
      </c>
    </row>
    <row r="32" spans="1:9" ht="15.75" customHeight="1">
      <c r="A32" s="83" t="s">
        <v>105</v>
      </c>
      <c r="B32" s="84">
        <v>381.8</v>
      </c>
      <c r="C32" s="84">
        <v>384.9</v>
      </c>
      <c r="D32" s="84">
        <v>57</v>
      </c>
      <c r="E32" s="84">
        <v>57.5</v>
      </c>
      <c r="F32" s="103">
        <v>34.6</v>
      </c>
      <c r="G32" s="103">
        <v>31.9</v>
      </c>
      <c r="H32" s="84">
        <v>8.3000000000000007</v>
      </c>
      <c r="I32" s="84">
        <v>7.7</v>
      </c>
    </row>
    <row r="33" spans="1:9" ht="15.75" customHeight="1">
      <c r="A33" s="83" t="s">
        <v>106</v>
      </c>
      <c r="B33" s="84">
        <v>427.8</v>
      </c>
      <c r="C33" s="84">
        <v>431.1</v>
      </c>
      <c r="D33" s="84">
        <v>56.3</v>
      </c>
      <c r="E33" s="84">
        <v>57.4</v>
      </c>
      <c r="F33" s="103">
        <v>53.8</v>
      </c>
      <c r="G33" s="103">
        <v>50.8</v>
      </c>
      <c r="H33" s="84">
        <v>11.2</v>
      </c>
      <c r="I33" s="84">
        <v>10.5</v>
      </c>
    </row>
    <row r="34" spans="1:9" ht="15.75" customHeight="1">
      <c r="A34" s="83" t="s">
        <v>107</v>
      </c>
      <c r="B34" s="84">
        <v>1361.2</v>
      </c>
      <c r="C34" s="84">
        <v>1370.5</v>
      </c>
      <c r="D34" s="84">
        <v>62</v>
      </c>
      <c r="E34" s="84">
        <v>62.7</v>
      </c>
      <c r="F34" s="103">
        <v>97</v>
      </c>
      <c r="G34" s="103">
        <v>87.8</v>
      </c>
      <c r="H34" s="84">
        <v>6.7</v>
      </c>
      <c r="I34" s="84">
        <v>6</v>
      </c>
    </row>
    <row r="35" spans="1:9" ht="15.75">
      <c r="A35" s="85"/>
      <c r="B35" s="86"/>
      <c r="C35" s="87"/>
      <c r="D35" s="85"/>
      <c r="E35" s="85"/>
      <c r="F35" s="85"/>
      <c r="G35" s="85"/>
      <c r="H35" s="85"/>
      <c r="I35" s="85"/>
    </row>
    <row r="36" spans="1:9" ht="15">
      <c r="A36" s="85"/>
      <c r="C36" s="85"/>
      <c r="D36" s="85"/>
      <c r="E36" s="85"/>
      <c r="F36" s="85"/>
      <c r="G36" s="85"/>
      <c r="H36" s="85"/>
      <c r="I36" s="85"/>
    </row>
    <row r="37" spans="1:9">
      <c r="A37" s="86"/>
      <c r="C37" s="86"/>
      <c r="D37" s="86"/>
      <c r="E37" s="86"/>
      <c r="F37" s="86"/>
      <c r="G37" s="86"/>
      <c r="H37" s="86"/>
      <c r="I37" s="86"/>
    </row>
    <row r="38" spans="1:9">
      <c r="A38" s="86"/>
      <c r="C38" s="86"/>
      <c r="D38" s="86"/>
      <c r="E38" s="86"/>
      <c r="F38" s="86"/>
      <c r="G38" s="86"/>
      <c r="H38" s="86"/>
      <c r="I38" s="86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28"/>
  <sheetViews>
    <sheetView view="pageBreakPreview" topLeftCell="B1" zoomScale="80" zoomScaleNormal="85" zoomScaleSheetLayoutView="80" workbookViewId="0">
      <pane xSplit="1" ySplit="6" topLeftCell="C7" activePane="bottomRight" state="frozen"/>
      <selection activeCell="T9" sqref="T9"/>
      <selection pane="topRight" activeCell="T9" sqref="T9"/>
      <selection pane="bottomLeft" activeCell="T9" sqref="T9"/>
      <selection pane="bottomRight" activeCell="B5" sqref="B5:B6"/>
    </sheetView>
  </sheetViews>
  <sheetFormatPr defaultRowHeight="12.75"/>
  <cols>
    <col min="1" max="1" width="1.28515625" style="70" hidden="1" customWidth="1"/>
    <col min="2" max="2" width="34.5703125" style="70" customWidth="1"/>
    <col min="3" max="3" width="15.42578125" style="70" customWidth="1"/>
    <col min="4" max="4" width="15.85546875" style="70" customWidth="1"/>
    <col min="5" max="5" width="17.5703125" style="70" customWidth="1"/>
    <col min="6" max="6" width="16.7109375" style="70" customWidth="1"/>
    <col min="7" max="7" width="11.85546875" style="70" customWidth="1"/>
    <col min="8" max="10" width="0" style="70" hidden="1" customWidth="1"/>
    <col min="11" max="256" width="9.140625" style="70"/>
    <col min="257" max="257" width="0" style="70" hidden="1" customWidth="1"/>
    <col min="258" max="258" width="24.140625" style="70" customWidth="1"/>
    <col min="259" max="260" width="17.85546875" style="70" customWidth="1"/>
    <col min="261" max="261" width="17.5703125" style="70" customWidth="1"/>
    <col min="262" max="262" width="16.7109375" style="70" customWidth="1"/>
    <col min="263" max="263" width="9.140625" style="70"/>
    <col min="264" max="266" width="0" style="70" hidden="1" customWidth="1"/>
    <col min="267" max="512" width="9.140625" style="70"/>
    <col min="513" max="513" width="0" style="70" hidden="1" customWidth="1"/>
    <col min="514" max="514" width="24.140625" style="70" customWidth="1"/>
    <col min="515" max="516" width="17.85546875" style="70" customWidth="1"/>
    <col min="517" max="517" width="17.5703125" style="70" customWidth="1"/>
    <col min="518" max="518" width="16.7109375" style="70" customWidth="1"/>
    <col min="519" max="519" width="9.140625" style="70"/>
    <col min="520" max="522" width="0" style="70" hidden="1" customWidth="1"/>
    <col min="523" max="768" width="9.140625" style="70"/>
    <col min="769" max="769" width="0" style="70" hidden="1" customWidth="1"/>
    <col min="770" max="770" width="24.140625" style="70" customWidth="1"/>
    <col min="771" max="772" width="17.85546875" style="70" customWidth="1"/>
    <col min="773" max="773" width="17.5703125" style="70" customWidth="1"/>
    <col min="774" max="774" width="16.7109375" style="70" customWidth="1"/>
    <col min="775" max="775" width="9.140625" style="70"/>
    <col min="776" max="778" width="0" style="70" hidden="1" customWidth="1"/>
    <col min="779" max="1024" width="9.140625" style="70"/>
    <col min="1025" max="1025" width="0" style="70" hidden="1" customWidth="1"/>
    <col min="1026" max="1026" width="24.140625" style="70" customWidth="1"/>
    <col min="1027" max="1028" width="17.85546875" style="70" customWidth="1"/>
    <col min="1029" max="1029" width="17.5703125" style="70" customWidth="1"/>
    <col min="1030" max="1030" width="16.7109375" style="70" customWidth="1"/>
    <col min="1031" max="1031" width="9.140625" style="70"/>
    <col min="1032" max="1034" width="0" style="70" hidden="1" customWidth="1"/>
    <col min="1035" max="1280" width="9.140625" style="70"/>
    <col min="1281" max="1281" width="0" style="70" hidden="1" customWidth="1"/>
    <col min="1282" max="1282" width="24.140625" style="70" customWidth="1"/>
    <col min="1283" max="1284" width="17.85546875" style="70" customWidth="1"/>
    <col min="1285" max="1285" width="17.5703125" style="70" customWidth="1"/>
    <col min="1286" max="1286" width="16.7109375" style="70" customWidth="1"/>
    <col min="1287" max="1287" width="9.140625" style="70"/>
    <col min="1288" max="1290" width="0" style="70" hidden="1" customWidth="1"/>
    <col min="1291" max="1536" width="9.140625" style="70"/>
    <col min="1537" max="1537" width="0" style="70" hidden="1" customWidth="1"/>
    <col min="1538" max="1538" width="24.140625" style="70" customWidth="1"/>
    <col min="1539" max="1540" width="17.85546875" style="70" customWidth="1"/>
    <col min="1541" max="1541" width="17.5703125" style="70" customWidth="1"/>
    <col min="1542" max="1542" width="16.7109375" style="70" customWidth="1"/>
    <col min="1543" max="1543" width="9.140625" style="70"/>
    <col min="1544" max="1546" width="0" style="70" hidden="1" customWidth="1"/>
    <col min="1547" max="1792" width="9.140625" style="70"/>
    <col min="1793" max="1793" width="0" style="70" hidden="1" customWidth="1"/>
    <col min="1794" max="1794" width="24.140625" style="70" customWidth="1"/>
    <col min="1795" max="1796" width="17.85546875" style="70" customWidth="1"/>
    <col min="1797" max="1797" width="17.5703125" style="70" customWidth="1"/>
    <col min="1798" max="1798" width="16.7109375" style="70" customWidth="1"/>
    <col min="1799" max="1799" width="9.140625" style="70"/>
    <col min="1800" max="1802" width="0" style="70" hidden="1" customWidth="1"/>
    <col min="1803" max="2048" width="9.140625" style="70"/>
    <col min="2049" max="2049" width="0" style="70" hidden="1" customWidth="1"/>
    <col min="2050" max="2050" width="24.140625" style="70" customWidth="1"/>
    <col min="2051" max="2052" width="17.85546875" style="70" customWidth="1"/>
    <col min="2053" max="2053" width="17.5703125" style="70" customWidth="1"/>
    <col min="2054" max="2054" width="16.7109375" style="70" customWidth="1"/>
    <col min="2055" max="2055" width="9.140625" style="70"/>
    <col min="2056" max="2058" width="0" style="70" hidden="1" customWidth="1"/>
    <col min="2059" max="2304" width="9.140625" style="70"/>
    <col min="2305" max="2305" width="0" style="70" hidden="1" customWidth="1"/>
    <col min="2306" max="2306" width="24.140625" style="70" customWidth="1"/>
    <col min="2307" max="2308" width="17.85546875" style="70" customWidth="1"/>
    <col min="2309" max="2309" width="17.5703125" style="70" customWidth="1"/>
    <col min="2310" max="2310" width="16.7109375" style="70" customWidth="1"/>
    <col min="2311" max="2311" width="9.140625" style="70"/>
    <col min="2312" max="2314" width="0" style="70" hidden="1" customWidth="1"/>
    <col min="2315" max="2560" width="9.140625" style="70"/>
    <col min="2561" max="2561" width="0" style="70" hidden="1" customWidth="1"/>
    <col min="2562" max="2562" width="24.140625" style="70" customWidth="1"/>
    <col min="2563" max="2564" width="17.85546875" style="70" customWidth="1"/>
    <col min="2565" max="2565" width="17.5703125" style="70" customWidth="1"/>
    <col min="2566" max="2566" width="16.7109375" style="70" customWidth="1"/>
    <col min="2567" max="2567" width="9.140625" style="70"/>
    <col min="2568" max="2570" width="0" style="70" hidden="1" customWidth="1"/>
    <col min="2571" max="2816" width="9.140625" style="70"/>
    <col min="2817" max="2817" width="0" style="70" hidden="1" customWidth="1"/>
    <col min="2818" max="2818" width="24.140625" style="70" customWidth="1"/>
    <col min="2819" max="2820" width="17.85546875" style="70" customWidth="1"/>
    <col min="2821" max="2821" width="17.5703125" style="70" customWidth="1"/>
    <col min="2822" max="2822" width="16.7109375" style="70" customWidth="1"/>
    <col min="2823" max="2823" width="9.140625" style="70"/>
    <col min="2824" max="2826" width="0" style="70" hidden="1" customWidth="1"/>
    <col min="2827" max="3072" width="9.140625" style="70"/>
    <col min="3073" max="3073" width="0" style="70" hidden="1" customWidth="1"/>
    <col min="3074" max="3074" width="24.140625" style="70" customWidth="1"/>
    <col min="3075" max="3076" width="17.85546875" style="70" customWidth="1"/>
    <col min="3077" max="3077" width="17.5703125" style="70" customWidth="1"/>
    <col min="3078" max="3078" width="16.7109375" style="70" customWidth="1"/>
    <col min="3079" max="3079" width="9.140625" style="70"/>
    <col min="3080" max="3082" width="0" style="70" hidden="1" customWidth="1"/>
    <col min="3083" max="3328" width="9.140625" style="70"/>
    <col min="3329" max="3329" width="0" style="70" hidden="1" customWidth="1"/>
    <col min="3330" max="3330" width="24.140625" style="70" customWidth="1"/>
    <col min="3331" max="3332" width="17.85546875" style="70" customWidth="1"/>
    <col min="3333" max="3333" width="17.5703125" style="70" customWidth="1"/>
    <col min="3334" max="3334" width="16.7109375" style="70" customWidth="1"/>
    <col min="3335" max="3335" width="9.140625" style="70"/>
    <col min="3336" max="3338" width="0" style="70" hidden="1" customWidth="1"/>
    <col min="3339" max="3584" width="9.140625" style="70"/>
    <col min="3585" max="3585" width="0" style="70" hidden="1" customWidth="1"/>
    <col min="3586" max="3586" width="24.140625" style="70" customWidth="1"/>
    <col min="3587" max="3588" width="17.85546875" style="70" customWidth="1"/>
    <col min="3589" max="3589" width="17.5703125" style="70" customWidth="1"/>
    <col min="3590" max="3590" width="16.7109375" style="70" customWidth="1"/>
    <col min="3591" max="3591" width="9.140625" style="70"/>
    <col min="3592" max="3594" width="0" style="70" hidden="1" customWidth="1"/>
    <col min="3595" max="3840" width="9.140625" style="70"/>
    <col min="3841" max="3841" width="0" style="70" hidden="1" customWidth="1"/>
    <col min="3842" max="3842" width="24.140625" style="70" customWidth="1"/>
    <col min="3843" max="3844" width="17.85546875" style="70" customWidth="1"/>
    <col min="3845" max="3845" width="17.5703125" style="70" customWidth="1"/>
    <col min="3846" max="3846" width="16.7109375" style="70" customWidth="1"/>
    <col min="3847" max="3847" width="9.140625" style="70"/>
    <col min="3848" max="3850" width="0" style="70" hidden="1" customWidth="1"/>
    <col min="3851" max="4096" width="9.140625" style="70"/>
    <col min="4097" max="4097" width="0" style="70" hidden="1" customWidth="1"/>
    <col min="4098" max="4098" width="24.140625" style="70" customWidth="1"/>
    <col min="4099" max="4100" width="17.85546875" style="70" customWidth="1"/>
    <col min="4101" max="4101" width="17.5703125" style="70" customWidth="1"/>
    <col min="4102" max="4102" width="16.7109375" style="70" customWidth="1"/>
    <col min="4103" max="4103" width="9.140625" style="70"/>
    <col min="4104" max="4106" width="0" style="70" hidden="1" customWidth="1"/>
    <col min="4107" max="4352" width="9.140625" style="70"/>
    <col min="4353" max="4353" width="0" style="70" hidden="1" customWidth="1"/>
    <col min="4354" max="4354" width="24.140625" style="70" customWidth="1"/>
    <col min="4355" max="4356" width="17.85546875" style="70" customWidth="1"/>
    <col min="4357" max="4357" width="17.5703125" style="70" customWidth="1"/>
    <col min="4358" max="4358" width="16.7109375" style="70" customWidth="1"/>
    <col min="4359" max="4359" width="9.140625" style="70"/>
    <col min="4360" max="4362" width="0" style="70" hidden="1" customWidth="1"/>
    <col min="4363" max="4608" width="9.140625" style="70"/>
    <col min="4609" max="4609" width="0" style="70" hidden="1" customWidth="1"/>
    <col min="4610" max="4610" width="24.140625" style="70" customWidth="1"/>
    <col min="4611" max="4612" width="17.85546875" style="70" customWidth="1"/>
    <col min="4613" max="4613" width="17.5703125" style="70" customWidth="1"/>
    <col min="4614" max="4614" width="16.7109375" style="70" customWidth="1"/>
    <col min="4615" max="4615" width="9.140625" style="70"/>
    <col min="4616" max="4618" width="0" style="70" hidden="1" customWidth="1"/>
    <col min="4619" max="4864" width="9.140625" style="70"/>
    <col min="4865" max="4865" width="0" style="70" hidden="1" customWidth="1"/>
    <col min="4866" max="4866" width="24.140625" style="70" customWidth="1"/>
    <col min="4867" max="4868" width="17.85546875" style="70" customWidth="1"/>
    <col min="4869" max="4869" width="17.5703125" style="70" customWidth="1"/>
    <col min="4870" max="4870" width="16.7109375" style="70" customWidth="1"/>
    <col min="4871" max="4871" width="9.140625" style="70"/>
    <col min="4872" max="4874" width="0" style="70" hidden="1" customWidth="1"/>
    <col min="4875" max="5120" width="9.140625" style="70"/>
    <col min="5121" max="5121" width="0" style="70" hidden="1" customWidth="1"/>
    <col min="5122" max="5122" width="24.140625" style="70" customWidth="1"/>
    <col min="5123" max="5124" width="17.85546875" style="70" customWidth="1"/>
    <col min="5125" max="5125" width="17.5703125" style="70" customWidth="1"/>
    <col min="5126" max="5126" width="16.7109375" style="70" customWidth="1"/>
    <col min="5127" max="5127" width="9.140625" style="70"/>
    <col min="5128" max="5130" width="0" style="70" hidden="1" customWidth="1"/>
    <col min="5131" max="5376" width="9.140625" style="70"/>
    <col min="5377" max="5377" width="0" style="70" hidden="1" customWidth="1"/>
    <col min="5378" max="5378" width="24.140625" style="70" customWidth="1"/>
    <col min="5379" max="5380" width="17.85546875" style="70" customWidth="1"/>
    <col min="5381" max="5381" width="17.5703125" style="70" customWidth="1"/>
    <col min="5382" max="5382" width="16.7109375" style="70" customWidth="1"/>
    <col min="5383" max="5383" width="9.140625" style="70"/>
    <col min="5384" max="5386" width="0" style="70" hidden="1" customWidth="1"/>
    <col min="5387" max="5632" width="9.140625" style="70"/>
    <col min="5633" max="5633" width="0" style="70" hidden="1" customWidth="1"/>
    <col min="5634" max="5634" width="24.140625" style="70" customWidth="1"/>
    <col min="5635" max="5636" width="17.85546875" style="70" customWidth="1"/>
    <col min="5637" max="5637" width="17.5703125" style="70" customWidth="1"/>
    <col min="5638" max="5638" width="16.7109375" style="70" customWidth="1"/>
    <col min="5639" max="5639" width="9.140625" style="70"/>
    <col min="5640" max="5642" width="0" style="70" hidden="1" customWidth="1"/>
    <col min="5643" max="5888" width="9.140625" style="70"/>
    <col min="5889" max="5889" width="0" style="70" hidden="1" customWidth="1"/>
    <col min="5890" max="5890" width="24.140625" style="70" customWidth="1"/>
    <col min="5891" max="5892" width="17.85546875" style="70" customWidth="1"/>
    <col min="5893" max="5893" width="17.5703125" style="70" customWidth="1"/>
    <col min="5894" max="5894" width="16.7109375" style="70" customWidth="1"/>
    <col min="5895" max="5895" width="9.140625" style="70"/>
    <col min="5896" max="5898" width="0" style="70" hidden="1" customWidth="1"/>
    <col min="5899" max="6144" width="9.140625" style="70"/>
    <col min="6145" max="6145" width="0" style="70" hidden="1" customWidth="1"/>
    <col min="6146" max="6146" width="24.140625" style="70" customWidth="1"/>
    <col min="6147" max="6148" width="17.85546875" style="70" customWidth="1"/>
    <col min="6149" max="6149" width="17.5703125" style="70" customWidth="1"/>
    <col min="6150" max="6150" width="16.7109375" style="70" customWidth="1"/>
    <col min="6151" max="6151" width="9.140625" style="70"/>
    <col min="6152" max="6154" width="0" style="70" hidden="1" customWidth="1"/>
    <col min="6155" max="6400" width="9.140625" style="70"/>
    <col min="6401" max="6401" width="0" style="70" hidden="1" customWidth="1"/>
    <col min="6402" max="6402" width="24.140625" style="70" customWidth="1"/>
    <col min="6403" max="6404" width="17.85546875" style="70" customWidth="1"/>
    <col min="6405" max="6405" width="17.5703125" style="70" customWidth="1"/>
    <col min="6406" max="6406" width="16.7109375" style="70" customWidth="1"/>
    <col min="6407" max="6407" width="9.140625" style="70"/>
    <col min="6408" max="6410" width="0" style="70" hidden="1" customWidth="1"/>
    <col min="6411" max="6656" width="9.140625" style="70"/>
    <col min="6657" max="6657" width="0" style="70" hidden="1" customWidth="1"/>
    <col min="6658" max="6658" width="24.140625" style="70" customWidth="1"/>
    <col min="6659" max="6660" width="17.85546875" style="70" customWidth="1"/>
    <col min="6661" max="6661" width="17.5703125" style="70" customWidth="1"/>
    <col min="6662" max="6662" width="16.7109375" style="70" customWidth="1"/>
    <col min="6663" max="6663" width="9.140625" style="70"/>
    <col min="6664" max="6666" width="0" style="70" hidden="1" customWidth="1"/>
    <col min="6667" max="6912" width="9.140625" style="70"/>
    <col min="6913" max="6913" width="0" style="70" hidden="1" customWidth="1"/>
    <col min="6914" max="6914" width="24.140625" style="70" customWidth="1"/>
    <col min="6915" max="6916" width="17.85546875" style="70" customWidth="1"/>
    <col min="6917" max="6917" width="17.5703125" style="70" customWidth="1"/>
    <col min="6918" max="6918" width="16.7109375" style="70" customWidth="1"/>
    <col min="6919" max="6919" width="9.140625" style="70"/>
    <col min="6920" max="6922" width="0" style="70" hidden="1" customWidth="1"/>
    <col min="6923" max="7168" width="9.140625" style="70"/>
    <col min="7169" max="7169" width="0" style="70" hidden="1" customWidth="1"/>
    <col min="7170" max="7170" width="24.140625" style="70" customWidth="1"/>
    <col min="7171" max="7172" width="17.85546875" style="70" customWidth="1"/>
    <col min="7173" max="7173" width="17.5703125" style="70" customWidth="1"/>
    <col min="7174" max="7174" width="16.7109375" style="70" customWidth="1"/>
    <col min="7175" max="7175" width="9.140625" style="70"/>
    <col min="7176" max="7178" width="0" style="70" hidden="1" customWidth="1"/>
    <col min="7179" max="7424" width="9.140625" style="70"/>
    <col min="7425" max="7425" width="0" style="70" hidden="1" customWidth="1"/>
    <col min="7426" max="7426" width="24.140625" style="70" customWidth="1"/>
    <col min="7427" max="7428" width="17.85546875" style="70" customWidth="1"/>
    <col min="7429" max="7429" width="17.5703125" style="70" customWidth="1"/>
    <col min="7430" max="7430" width="16.7109375" style="70" customWidth="1"/>
    <col min="7431" max="7431" width="9.140625" style="70"/>
    <col min="7432" max="7434" width="0" style="70" hidden="1" customWidth="1"/>
    <col min="7435" max="7680" width="9.140625" style="70"/>
    <col min="7681" max="7681" width="0" style="70" hidden="1" customWidth="1"/>
    <col min="7682" max="7682" width="24.140625" style="70" customWidth="1"/>
    <col min="7683" max="7684" width="17.85546875" style="70" customWidth="1"/>
    <col min="7685" max="7685" width="17.5703125" style="70" customWidth="1"/>
    <col min="7686" max="7686" width="16.7109375" style="70" customWidth="1"/>
    <col min="7687" max="7687" width="9.140625" style="70"/>
    <col min="7688" max="7690" width="0" style="70" hidden="1" customWidth="1"/>
    <col min="7691" max="7936" width="9.140625" style="70"/>
    <col min="7937" max="7937" width="0" style="70" hidden="1" customWidth="1"/>
    <col min="7938" max="7938" width="24.140625" style="70" customWidth="1"/>
    <col min="7939" max="7940" width="17.85546875" style="70" customWidth="1"/>
    <col min="7941" max="7941" width="17.5703125" style="70" customWidth="1"/>
    <col min="7942" max="7942" width="16.7109375" style="70" customWidth="1"/>
    <col min="7943" max="7943" width="9.140625" style="70"/>
    <col min="7944" max="7946" width="0" style="70" hidden="1" customWidth="1"/>
    <col min="7947" max="8192" width="9.140625" style="70"/>
    <col min="8193" max="8193" width="0" style="70" hidden="1" customWidth="1"/>
    <col min="8194" max="8194" width="24.140625" style="70" customWidth="1"/>
    <col min="8195" max="8196" width="17.85546875" style="70" customWidth="1"/>
    <col min="8197" max="8197" width="17.5703125" style="70" customWidth="1"/>
    <col min="8198" max="8198" width="16.7109375" style="70" customWidth="1"/>
    <col min="8199" max="8199" width="9.140625" style="70"/>
    <col min="8200" max="8202" width="0" style="70" hidden="1" customWidth="1"/>
    <col min="8203" max="8448" width="9.140625" style="70"/>
    <col min="8449" max="8449" width="0" style="70" hidden="1" customWidth="1"/>
    <col min="8450" max="8450" width="24.140625" style="70" customWidth="1"/>
    <col min="8451" max="8452" width="17.85546875" style="70" customWidth="1"/>
    <col min="8453" max="8453" width="17.5703125" style="70" customWidth="1"/>
    <col min="8454" max="8454" width="16.7109375" style="70" customWidth="1"/>
    <col min="8455" max="8455" width="9.140625" style="70"/>
    <col min="8456" max="8458" width="0" style="70" hidden="1" customWidth="1"/>
    <col min="8459" max="8704" width="9.140625" style="70"/>
    <col min="8705" max="8705" width="0" style="70" hidden="1" customWidth="1"/>
    <col min="8706" max="8706" width="24.140625" style="70" customWidth="1"/>
    <col min="8707" max="8708" width="17.85546875" style="70" customWidth="1"/>
    <col min="8709" max="8709" width="17.5703125" style="70" customWidth="1"/>
    <col min="8710" max="8710" width="16.7109375" style="70" customWidth="1"/>
    <col min="8711" max="8711" width="9.140625" style="70"/>
    <col min="8712" max="8714" width="0" style="70" hidden="1" customWidth="1"/>
    <col min="8715" max="8960" width="9.140625" style="70"/>
    <col min="8961" max="8961" width="0" style="70" hidden="1" customWidth="1"/>
    <col min="8962" max="8962" width="24.140625" style="70" customWidth="1"/>
    <col min="8963" max="8964" width="17.85546875" style="70" customWidth="1"/>
    <col min="8965" max="8965" width="17.5703125" style="70" customWidth="1"/>
    <col min="8966" max="8966" width="16.7109375" style="70" customWidth="1"/>
    <col min="8967" max="8967" width="9.140625" style="70"/>
    <col min="8968" max="8970" width="0" style="70" hidden="1" customWidth="1"/>
    <col min="8971" max="9216" width="9.140625" style="70"/>
    <col min="9217" max="9217" width="0" style="70" hidden="1" customWidth="1"/>
    <col min="9218" max="9218" width="24.140625" style="70" customWidth="1"/>
    <col min="9219" max="9220" width="17.85546875" style="70" customWidth="1"/>
    <col min="9221" max="9221" width="17.5703125" style="70" customWidth="1"/>
    <col min="9222" max="9222" width="16.7109375" style="70" customWidth="1"/>
    <col min="9223" max="9223" width="9.140625" style="70"/>
    <col min="9224" max="9226" width="0" style="70" hidden="1" customWidth="1"/>
    <col min="9227" max="9472" width="9.140625" style="70"/>
    <col min="9473" max="9473" width="0" style="70" hidden="1" customWidth="1"/>
    <col min="9474" max="9474" width="24.140625" style="70" customWidth="1"/>
    <col min="9475" max="9476" width="17.85546875" style="70" customWidth="1"/>
    <col min="9477" max="9477" width="17.5703125" style="70" customWidth="1"/>
    <col min="9478" max="9478" width="16.7109375" style="70" customWidth="1"/>
    <col min="9479" max="9479" width="9.140625" style="70"/>
    <col min="9480" max="9482" width="0" style="70" hidden="1" customWidth="1"/>
    <col min="9483" max="9728" width="9.140625" style="70"/>
    <col min="9729" max="9729" width="0" style="70" hidden="1" customWidth="1"/>
    <col min="9730" max="9730" width="24.140625" style="70" customWidth="1"/>
    <col min="9731" max="9732" width="17.85546875" style="70" customWidth="1"/>
    <col min="9733" max="9733" width="17.5703125" style="70" customWidth="1"/>
    <col min="9734" max="9734" width="16.7109375" style="70" customWidth="1"/>
    <col min="9735" max="9735" width="9.140625" style="70"/>
    <col min="9736" max="9738" width="0" style="70" hidden="1" customWidth="1"/>
    <col min="9739" max="9984" width="9.140625" style="70"/>
    <col min="9985" max="9985" width="0" style="70" hidden="1" customWidth="1"/>
    <col min="9986" max="9986" width="24.140625" style="70" customWidth="1"/>
    <col min="9987" max="9988" width="17.85546875" style="70" customWidth="1"/>
    <col min="9989" max="9989" width="17.5703125" style="70" customWidth="1"/>
    <col min="9990" max="9990" width="16.7109375" style="70" customWidth="1"/>
    <col min="9991" max="9991" width="9.140625" style="70"/>
    <col min="9992" max="9994" width="0" style="70" hidden="1" customWidth="1"/>
    <col min="9995" max="10240" width="9.140625" style="70"/>
    <col min="10241" max="10241" width="0" style="70" hidden="1" customWidth="1"/>
    <col min="10242" max="10242" width="24.140625" style="70" customWidth="1"/>
    <col min="10243" max="10244" width="17.85546875" style="70" customWidth="1"/>
    <col min="10245" max="10245" width="17.5703125" style="70" customWidth="1"/>
    <col min="10246" max="10246" width="16.7109375" style="70" customWidth="1"/>
    <col min="10247" max="10247" width="9.140625" style="70"/>
    <col min="10248" max="10250" width="0" style="70" hidden="1" customWidth="1"/>
    <col min="10251" max="10496" width="9.140625" style="70"/>
    <col min="10497" max="10497" width="0" style="70" hidden="1" customWidth="1"/>
    <col min="10498" max="10498" width="24.140625" style="70" customWidth="1"/>
    <col min="10499" max="10500" width="17.85546875" style="70" customWidth="1"/>
    <col min="10501" max="10501" width="17.5703125" style="70" customWidth="1"/>
    <col min="10502" max="10502" width="16.7109375" style="70" customWidth="1"/>
    <col min="10503" max="10503" width="9.140625" style="70"/>
    <col min="10504" max="10506" width="0" style="70" hidden="1" customWidth="1"/>
    <col min="10507" max="10752" width="9.140625" style="70"/>
    <col min="10753" max="10753" width="0" style="70" hidden="1" customWidth="1"/>
    <col min="10754" max="10754" width="24.140625" style="70" customWidth="1"/>
    <col min="10755" max="10756" width="17.85546875" style="70" customWidth="1"/>
    <col min="10757" max="10757" width="17.5703125" style="70" customWidth="1"/>
    <col min="10758" max="10758" width="16.7109375" style="70" customWidth="1"/>
    <col min="10759" max="10759" width="9.140625" style="70"/>
    <col min="10760" max="10762" width="0" style="70" hidden="1" customWidth="1"/>
    <col min="10763" max="11008" width="9.140625" style="70"/>
    <col min="11009" max="11009" width="0" style="70" hidden="1" customWidth="1"/>
    <col min="11010" max="11010" width="24.140625" style="70" customWidth="1"/>
    <col min="11011" max="11012" width="17.85546875" style="70" customWidth="1"/>
    <col min="11013" max="11013" width="17.5703125" style="70" customWidth="1"/>
    <col min="11014" max="11014" width="16.7109375" style="70" customWidth="1"/>
    <col min="11015" max="11015" width="9.140625" style="70"/>
    <col min="11016" max="11018" width="0" style="70" hidden="1" customWidth="1"/>
    <col min="11019" max="11264" width="9.140625" style="70"/>
    <col min="11265" max="11265" width="0" style="70" hidden="1" customWidth="1"/>
    <col min="11266" max="11266" width="24.140625" style="70" customWidth="1"/>
    <col min="11267" max="11268" width="17.85546875" style="70" customWidth="1"/>
    <col min="11269" max="11269" width="17.5703125" style="70" customWidth="1"/>
    <col min="11270" max="11270" width="16.7109375" style="70" customWidth="1"/>
    <col min="11271" max="11271" width="9.140625" style="70"/>
    <col min="11272" max="11274" width="0" style="70" hidden="1" customWidth="1"/>
    <col min="11275" max="11520" width="9.140625" style="70"/>
    <col min="11521" max="11521" width="0" style="70" hidden="1" customWidth="1"/>
    <col min="11522" max="11522" width="24.140625" style="70" customWidth="1"/>
    <col min="11523" max="11524" width="17.85546875" style="70" customWidth="1"/>
    <col min="11525" max="11525" width="17.5703125" style="70" customWidth="1"/>
    <col min="11526" max="11526" width="16.7109375" style="70" customWidth="1"/>
    <col min="11527" max="11527" width="9.140625" style="70"/>
    <col min="11528" max="11530" width="0" style="70" hidden="1" customWidth="1"/>
    <col min="11531" max="11776" width="9.140625" style="70"/>
    <col min="11777" max="11777" width="0" style="70" hidden="1" customWidth="1"/>
    <col min="11778" max="11778" width="24.140625" style="70" customWidth="1"/>
    <col min="11779" max="11780" width="17.85546875" style="70" customWidth="1"/>
    <col min="11781" max="11781" width="17.5703125" style="70" customWidth="1"/>
    <col min="11782" max="11782" width="16.7109375" style="70" customWidth="1"/>
    <col min="11783" max="11783" width="9.140625" style="70"/>
    <col min="11784" max="11786" width="0" style="70" hidden="1" customWidth="1"/>
    <col min="11787" max="12032" width="9.140625" style="70"/>
    <col min="12033" max="12033" width="0" style="70" hidden="1" customWidth="1"/>
    <col min="12034" max="12034" width="24.140625" style="70" customWidth="1"/>
    <col min="12035" max="12036" width="17.85546875" style="70" customWidth="1"/>
    <col min="12037" max="12037" width="17.5703125" style="70" customWidth="1"/>
    <col min="12038" max="12038" width="16.7109375" style="70" customWidth="1"/>
    <col min="12039" max="12039" width="9.140625" style="70"/>
    <col min="12040" max="12042" width="0" style="70" hidden="1" customWidth="1"/>
    <col min="12043" max="12288" width="9.140625" style="70"/>
    <col min="12289" max="12289" width="0" style="70" hidden="1" customWidth="1"/>
    <col min="12290" max="12290" width="24.140625" style="70" customWidth="1"/>
    <col min="12291" max="12292" width="17.85546875" style="70" customWidth="1"/>
    <col min="12293" max="12293" width="17.5703125" style="70" customWidth="1"/>
    <col min="12294" max="12294" width="16.7109375" style="70" customWidth="1"/>
    <col min="12295" max="12295" width="9.140625" style="70"/>
    <col min="12296" max="12298" width="0" style="70" hidden="1" customWidth="1"/>
    <col min="12299" max="12544" width="9.140625" style="70"/>
    <col min="12545" max="12545" width="0" style="70" hidden="1" customWidth="1"/>
    <col min="12546" max="12546" width="24.140625" style="70" customWidth="1"/>
    <col min="12547" max="12548" width="17.85546875" style="70" customWidth="1"/>
    <col min="12549" max="12549" width="17.5703125" style="70" customWidth="1"/>
    <col min="12550" max="12550" width="16.7109375" style="70" customWidth="1"/>
    <col min="12551" max="12551" width="9.140625" style="70"/>
    <col min="12552" max="12554" width="0" style="70" hidden="1" customWidth="1"/>
    <col min="12555" max="12800" width="9.140625" style="70"/>
    <col min="12801" max="12801" width="0" style="70" hidden="1" customWidth="1"/>
    <col min="12802" max="12802" width="24.140625" style="70" customWidth="1"/>
    <col min="12803" max="12804" width="17.85546875" style="70" customWidth="1"/>
    <col min="12805" max="12805" width="17.5703125" style="70" customWidth="1"/>
    <col min="12806" max="12806" width="16.7109375" style="70" customWidth="1"/>
    <col min="12807" max="12807" width="9.140625" style="70"/>
    <col min="12808" max="12810" width="0" style="70" hidden="1" customWidth="1"/>
    <col min="12811" max="13056" width="9.140625" style="70"/>
    <col min="13057" max="13057" width="0" style="70" hidden="1" customWidth="1"/>
    <col min="13058" max="13058" width="24.140625" style="70" customWidth="1"/>
    <col min="13059" max="13060" width="17.85546875" style="70" customWidth="1"/>
    <col min="13061" max="13061" width="17.5703125" style="70" customWidth="1"/>
    <col min="13062" max="13062" width="16.7109375" style="70" customWidth="1"/>
    <col min="13063" max="13063" width="9.140625" style="70"/>
    <col min="13064" max="13066" width="0" style="70" hidden="1" customWidth="1"/>
    <col min="13067" max="13312" width="9.140625" style="70"/>
    <col min="13313" max="13313" width="0" style="70" hidden="1" customWidth="1"/>
    <col min="13314" max="13314" width="24.140625" style="70" customWidth="1"/>
    <col min="13315" max="13316" width="17.85546875" style="70" customWidth="1"/>
    <col min="13317" max="13317" width="17.5703125" style="70" customWidth="1"/>
    <col min="13318" max="13318" width="16.7109375" style="70" customWidth="1"/>
    <col min="13319" max="13319" width="9.140625" style="70"/>
    <col min="13320" max="13322" width="0" style="70" hidden="1" customWidth="1"/>
    <col min="13323" max="13568" width="9.140625" style="70"/>
    <col min="13569" max="13569" width="0" style="70" hidden="1" customWidth="1"/>
    <col min="13570" max="13570" width="24.140625" style="70" customWidth="1"/>
    <col min="13571" max="13572" width="17.85546875" style="70" customWidth="1"/>
    <col min="13573" max="13573" width="17.5703125" style="70" customWidth="1"/>
    <col min="13574" max="13574" width="16.7109375" style="70" customWidth="1"/>
    <col min="13575" max="13575" width="9.140625" style="70"/>
    <col min="13576" max="13578" width="0" style="70" hidden="1" customWidth="1"/>
    <col min="13579" max="13824" width="9.140625" style="70"/>
    <col min="13825" max="13825" width="0" style="70" hidden="1" customWidth="1"/>
    <col min="13826" max="13826" width="24.140625" style="70" customWidth="1"/>
    <col min="13827" max="13828" width="17.85546875" style="70" customWidth="1"/>
    <col min="13829" max="13829" width="17.5703125" style="70" customWidth="1"/>
    <col min="13830" max="13830" width="16.7109375" style="70" customWidth="1"/>
    <col min="13831" max="13831" width="9.140625" style="70"/>
    <col min="13832" max="13834" width="0" style="70" hidden="1" customWidth="1"/>
    <col min="13835" max="14080" width="9.140625" style="70"/>
    <col min="14081" max="14081" width="0" style="70" hidden="1" customWidth="1"/>
    <col min="14082" max="14082" width="24.140625" style="70" customWidth="1"/>
    <col min="14083" max="14084" width="17.85546875" style="70" customWidth="1"/>
    <col min="14085" max="14085" width="17.5703125" style="70" customWidth="1"/>
    <col min="14086" max="14086" width="16.7109375" style="70" customWidth="1"/>
    <col min="14087" max="14087" width="9.140625" style="70"/>
    <col min="14088" max="14090" width="0" style="70" hidden="1" customWidth="1"/>
    <col min="14091" max="14336" width="9.140625" style="70"/>
    <col min="14337" max="14337" width="0" style="70" hidden="1" customWidth="1"/>
    <col min="14338" max="14338" width="24.140625" style="70" customWidth="1"/>
    <col min="14339" max="14340" width="17.85546875" style="70" customWidth="1"/>
    <col min="14341" max="14341" width="17.5703125" style="70" customWidth="1"/>
    <col min="14342" max="14342" width="16.7109375" style="70" customWidth="1"/>
    <col min="14343" max="14343" width="9.140625" style="70"/>
    <col min="14344" max="14346" width="0" style="70" hidden="1" customWidth="1"/>
    <col min="14347" max="14592" width="9.140625" style="70"/>
    <col min="14593" max="14593" width="0" style="70" hidden="1" customWidth="1"/>
    <col min="14594" max="14594" width="24.140625" style="70" customWidth="1"/>
    <col min="14595" max="14596" width="17.85546875" style="70" customWidth="1"/>
    <col min="14597" max="14597" width="17.5703125" style="70" customWidth="1"/>
    <col min="14598" max="14598" width="16.7109375" style="70" customWidth="1"/>
    <col min="14599" max="14599" width="9.140625" style="70"/>
    <col min="14600" max="14602" width="0" style="70" hidden="1" customWidth="1"/>
    <col min="14603" max="14848" width="9.140625" style="70"/>
    <col min="14849" max="14849" width="0" style="70" hidden="1" customWidth="1"/>
    <col min="14850" max="14850" width="24.140625" style="70" customWidth="1"/>
    <col min="14851" max="14852" width="17.85546875" style="70" customWidth="1"/>
    <col min="14853" max="14853" width="17.5703125" style="70" customWidth="1"/>
    <col min="14854" max="14854" width="16.7109375" style="70" customWidth="1"/>
    <col min="14855" max="14855" width="9.140625" style="70"/>
    <col min="14856" max="14858" width="0" style="70" hidden="1" customWidth="1"/>
    <col min="14859" max="15104" width="9.140625" style="70"/>
    <col min="15105" max="15105" width="0" style="70" hidden="1" customWidth="1"/>
    <col min="15106" max="15106" width="24.140625" style="70" customWidth="1"/>
    <col min="15107" max="15108" width="17.85546875" style="70" customWidth="1"/>
    <col min="15109" max="15109" width="17.5703125" style="70" customWidth="1"/>
    <col min="15110" max="15110" width="16.7109375" style="70" customWidth="1"/>
    <col min="15111" max="15111" width="9.140625" style="70"/>
    <col min="15112" max="15114" width="0" style="70" hidden="1" customWidth="1"/>
    <col min="15115" max="15360" width="9.140625" style="70"/>
    <col min="15361" max="15361" width="0" style="70" hidden="1" customWidth="1"/>
    <col min="15362" max="15362" width="24.140625" style="70" customWidth="1"/>
    <col min="15363" max="15364" width="17.85546875" style="70" customWidth="1"/>
    <col min="15365" max="15365" width="17.5703125" style="70" customWidth="1"/>
    <col min="15366" max="15366" width="16.7109375" style="70" customWidth="1"/>
    <col min="15367" max="15367" width="9.140625" style="70"/>
    <col min="15368" max="15370" width="0" style="70" hidden="1" customWidth="1"/>
    <col min="15371" max="15616" width="9.140625" style="70"/>
    <col min="15617" max="15617" width="0" style="70" hidden="1" customWidth="1"/>
    <col min="15618" max="15618" width="24.140625" style="70" customWidth="1"/>
    <col min="15619" max="15620" width="17.85546875" style="70" customWidth="1"/>
    <col min="15621" max="15621" width="17.5703125" style="70" customWidth="1"/>
    <col min="15622" max="15622" width="16.7109375" style="70" customWidth="1"/>
    <col min="15623" max="15623" width="9.140625" style="70"/>
    <col min="15624" max="15626" width="0" style="70" hidden="1" customWidth="1"/>
    <col min="15627" max="15872" width="9.140625" style="70"/>
    <col min="15873" max="15873" width="0" style="70" hidden="1" customWidth="1"/>
    <col min="15874" max="15874" width="24.140625" style="70" customWidth="1"/>
    <col min="15875" max="15876" width="17.85546875" style="70" customWidth="1"/>
    <col min="15877" max="15877" width="17.5703125" style="70" customWidth="1"/>
    <col min="15878" max="15878" width="16.7109375" style="70" customWidth="1"/>
    <col min="15879" max="15879" width="9.140625" style="70"/>
    <col min="15880" max="15882" width="0" style="70" hidden="1" customWidth="1"/>
    <col min="15883" max="16128" width="9.140625" style="70"/>
    <col min="16129" max="16129" width="0" style="70" hidden="1" customWidth="1"/>
    <col min="16130" max="16130" width="24.140625" style="70" customWidth="1"/>
    <col min="16131" max="16132" width="17.85546875" style="70" customWidth="1"/>
    <col min="16133" max="16133" width="17.5703125" style="70" customWidth="1"/>
    <col min="16134" max="16134" width="16.7109375" style="70" customWidth="1"/>
    <col min="16135" max="16135" width="9.140625" style="70"/>
    <col min="16136" max="16138" width="0" style="70" hidden="1" customWidth="1"/>
    <col min="16139" max="16384" width="9.140625" style="70"/>
  </cols>
  <sheetData>
    <row r="1" spans="1:10" s="52" customFormat="1" ht="10.5" customHeight="1">
      <c r="F1" s="53"/>
    </row>
    <row r="2" spans="1:10" s="54" customFormat="1" ht="51" customHeight="1">
      <c r="A2" s="179" t="s">
        <v>80</v>
      </c>
      <c r="B2" s="179"/>
      <c r="C2" s="179"/>
      <c r="D2" s="179"/>
      <c r="E2" s="179"/>
      <c r="F2" s="179"/>
    </row>
    <row r="3" spans="1:10" s="54" customFormat="1" ht="20.25" customHeight="1">
      <c r="A3" s="55"/>
      <c r="B3" s="113"/>
      <c r="C3" s="113"/>
      <c r="D3" s="113"/>
      <c r="E3" s="113"/>
      <c r="F3" s="113"/>
    </row>
    <row r="4" spans="1:10" s="54" customFormat="1" ht="16.5" customHeight="1">
      <c r="A4" s="55"/>
      <c r="B4" s="55"/>
      <c r="C4" s="55"/>
      <c r="D4" s="55"/>
      <c r="E4" s="55"/>
      <c r="F4" s="56" t="s">
        <v>81</v>
      </c>
    </row>
    <row r="5" spans="1:10" s="54" customFormat="1" ht="24.75" customHeight="1">
      <c r="A5" s="55"/>
      <c r="B5" s="180"/>
      <c r="C5" s="181" t="s">
        <v>164</v>
      </c>
      <c r="D5" s="181" t="s">
        <v>165</v>
      </c>
      <c r="E5" s="182" t="s">
        <v>48</v>
      </c>
      <c r="F5" s="182"/>
    </row>
    <row r="6" spans="1:10" s="54" customFormat="1" ht="42" customHeight="1">
      <c r="A6" s="57"/>
      <c r="B6" s="180"/>
      <c r="C6" s="181"/>
      <c r="D6" s="181"/>
      <c r="E6" s="58" t="s">
        <v>10</v>
      </c>
      <c r="F6" s="59" t="s">
        <v>82</v>
      </c>
    </row>
    <row r="7" spans="1:10" s="60" customFormat="1" ht="27.75" customHeight="1">
      <c r="B7" s="71" t="s">
        <v>17</v>
      </c>
      <c r="C7" s="61">
        <f>SUM(C8:C28)</f>
        <v>1921</v>
      </c>
      <c r="D7" s="61">
        <f>SUM(D8:D28)</f>
        <v>1003</v>
      </c>
      <c r="E7" s="62">
        <f>ROUND(D7/C7*100,1)</f>
        <v>52.2</v>
      </c>
      <c r="F7" s="61">
        <f t="shared" ref="F7:F28" si="0">D7-C7</f>
        <v>-918</v>
      </c>
      <c r="I7" s="63"/>
      <c r="J7" s="63"/>
    </row>
    <row r="8" spans="1:10" s="64" customFormat="1" ht="23.25" customHeight="1">
      <c r="B8" s="114" t="s">
        <v>144</v>
      </c>
      <c r="C8" s="135">
        <v>0</v>
      </c>
      <c r="D8" s="135">
        <v>32</v>
      </c>
      <c r="E8" s="66" t="s">
        <v>175</v>
      </c>
      <c r="F8" s="65">
        <f t="shared" si="0"/>
        <v>32</v>
      </c>
      <c r="H8" s="67">
        <f>ROUND(D8/$D$7*100,1)</f>
        <v>3.2</v>
      </c>
      <c r="I8" s="68">
        <f>ROUND(C8/1000,1)</f>
        <v>0</v>
      </c>
      <c r="J8" s="68">
        <f>ROUND(D8/1000,1)</f>
        <v>0</v>
      </c>
    </row>
    <row r="9" spans="1:10" s="64" customFormat="1" ht="23.25" customHeight="1">
      <c r="B9" s="114" t="s">
        <v>140</v>
      </c>
      <c r="C9" s="136">
        <v>23</v>
      </c>
      <c r="D9" s="136">
        <v>20</v>
      </c>
      <c r="E9" s="66">
        <f t="shared" ref="E9:E11" si="1">ROUND(D9/C9*100,1)</f>
        <v>87</v>
      </c>
      <c r="F9" s="65">
        <f t="shared" si="0"/>
        <v>-3</v>
      </c>
      <c r="H9" s="67">
        <f t="shared" ref="H9:H28" si="2">ROUND(D9/$D$7*100,1)</f>
        <v>2</v>
      </c>
      <c r="I9" s="68">
        <f t="shared" ref="I9:J28" si="3">ROUND(C9/1000,1)</f>
        <v>0</v>
      </c>
      <c r="J9" s="68">
        <f t="shared" si="3"/>
        <v>0</v>
      </c>
    </row>
    <row r="10" spans="1:10" s="64" customFormat="1" ht="23.25" customHeight="1">
      <c r="B10" s="114" t="s">
        <v>21</v>
      </c>
      <c r="C10" s="136">
        <v>4</v>
      </c>
      <c r="D10" s="136">
        <v>0</v>
      </c>
      <c r="E10" s="66">
        <f t="shared" si="1"/>
        <v>0</v>
      </c>
      <c r="F10" s="65">
        <f t="shared" si="0"/>
        <v>-4</v>
      </c>
      <c r="H10" s="69">
        <f t="shared" si="2"/>
        <v>0</v>
      </c>
      <c r="I10" s="68">
        <f t="shared" si="3"/>
        <v>0</v>
      </c>
      <c r="J10" s="68">
        <f t="shared" si="3"/>
        <v>0</v>
      </c>
    </row>
    <row r="11" spans="1:10" s="64" customFormat="1" ht="23.25" customHeight="1">
      <c r="B11" s="114" t="s">
        <v>145</v>
      </c>
      <c r="C11" s="136">
        <v>12</v>
      </c>
      <c r="D11" s="136">
        <v>0</v>
      </c>
      <c r="E11" s="66">
        <f t="shared" si="1"/>
        <v>0</v>
      </c>
      <c r="F11" s="65">
        <f t="shared" si="0"/>
        <v>-12</v>
      </c>
      <c r="H11" s="67">
        <f t="shared" si="2"/>
        <v>0</v>
      </c>
      <c r="I11" s="68">
        <f t="shared" si="3"/>
        <v>0</v>
      </c>
      <c r="J11" s="68">
        <f t="shared" si="3"/>
        <v>0</v>
      </c>
    </row>
    <row r="12" spans="1:10" s="64" customFormat="1" ht="23.25" customHeight="1">
      <c r="B12" s="114" t="s">
        <v>146</v>
      </c>
      <c r="C12" s="136">
        <v>5</v>
      </c>
      <c r="D12" s="136">
        <v>53</v>
      </c>
      <c r="E12" s="66" t="s">
        <v>166</v>
      </c>
      <c r="F12" s="65">
        <f t="shared" si="0"/>
        <v>48</v>
      </c>
      <c r="H12" s="69">
        <f t="shared" si="2"/>
        <v>5.3</v>
      </c>
      <c r="I12" s="68">
        <f t="shared" si="3"/>
        <v>0</v>
      </c>
      <c r="J12" s="68">
        <f t="shared" si="3"/>
        <v>0.1</v>
      </c>
    </row>
    <row r="13" spans="1:10" s="64" customFormat="1" ht="23.25" customHeight="1">
      <c r="B13" s="114" t="s">
        <v>147</v>
      </c>
      <c r="C13" s="136">
        <v>0</v>
      </c>
      <c r="D13" s="136">
        <v>0</v>
      </c>
      <c r="E13" s="66" t="s">
        <v>175</v>
      </c>
      <c r="F13" s="65">
        <f t="shared" si="0"/>
        <v>0</v>
      </c>
      <c r="H13" s="67">
        <f t="shared" si="2"/>
        <v>0</v>
      </c>
      <c r="I13" s="68">
        <f t="shared" si="3"/>
        <v>0</v>
      </c>
      <c r="J13" s="68">
        <f t="shared" si="3"/>
        <v>0</v>
      </c>
    </row>
    <row r="14" spans="1:10" s="64" customFormat="1" ht="23.25" customHeight="1">
      <c r="B14" s="114" t="s">
        <v>148</v>
      </c>
      <c r="C14" s="136">
        <v>15</v>
      </c>
      <c r="D14" s="136">
        <v>0</v>
      </c>
      <c r="E14" s="66">
        <f t="shared" ref="E14:E28" si="4">D14/C14*100</f>
        <v>0</v>
      </c>
      <c r="F14" s="65">
        <f t="shared" si="0"/>
        <v>-15</v>
      </c>
      <c r="H14" s="67">
        <f t="shared" si="2"/>
        <v>0</v>
      </c>
      <c r="I14" s="68">
        <f t="shared" si="3"/>
        <v>0</v>
      </c>
      <c r="J14" s="68">
        <f t="shared" si="3"/>
        <v>0</v>
      </c>
    </row>
    <row r="15" spans="1:10" s="64" customFormat="1" ht="23.25" customHeight="1">
      <c r="B15" s="114" t="s">
        <v>22</v>
      </c>
      <c r="C15" s="136">
        <v>581</v>
      </c>
      <c r="D15" s="136">
        <v>2</v>
      </c>
      <c r="E15" s="66">
        <f t="shared" si="4"/>
        <v>0.34423407917383825</v>
      </c>
      <c r="F15" s="65">
        <f t="shared" si="0"/>
        <v>-579</v>
      </c>
      <c r="H15" s="67">
        <f t="shared" si="2"/>
        <v>0.2</v>
      </c>
      <c r="I15" s="68">
        <f t="shared" si="3"/>
        <v>0.6</v>
      </c>
      <c r="J15" s="68">
        <f t="shared" si="3"/>
        <v>0</v>
      </c>
    </row>
    <row r="16" spans="1:10" s="64" customFormat="1" ht="23.25" customHeight="1">
      <c r="B16" s="114" t="s">
        <v>149</v>
      </c>
      <c r="C16" s="136">
        <v>2</v>
      </c>
      <c r="D16" s="136">
        <v>0</v>
      </c>
      <c r="E16" s="66">
        <f t="shared" si="4"/>
        <v>0</v>
      </c>
      <c r="F16" s="65">
        <f t="shared" si="0"/>
        <v>-2</v>
      </c>
      <c r="H16" s="67">
        <f t="shared" si="2"/>
        <v>0</v>
      </c>
      <c r="I16" s="68">
        <f t="shared" si="3"/>
        <v>0</v>
      </c>
      <c r="J16" s="68">
        <f t="shared" si="3"/>
        <v>0</v>
      </c>
    </row>
    <row r="17" spans="2:10" s="64" customFormat="1" ht="23.25" customHeight="1">
      <c r="B17" s="114" t="s">
        <v>141</v>
      </c>
      <c r="C17" s="136">
        <v>12</v>
      </c>
      <c r="D17" s="136">
        <v>0</v>
      </c>
      <c r="E17" s="66">
        <f t="shared" si="4"/>
        <v>0</v>
      </c>
      <c r="F17" s="65">
        <f t="shared" si="0"/>
        <v>-12</v>
      </c>
      <c r="H17" s="67">
        <f t="shared" si="2"/>
        <v>0</v>
      </c>
      <c r="I17" s="68">
        <f t="shared" si="3"/>
        <v>0</v>
      </c>
      <c r="J17" s="68">
        <f t="shared" si="3"/>
        <v>0</v>
      </c>
    </row>
    <row r="18" spans="2:10" s="64" customFormat="1" ht="23.25" customHeight="1">
      <c r="B18" s="114" t="s">
        <v>150</v>
      </c>
      <c r="C18" s="136">
        <v>94</v>
      </c>
      <c r="D18" s="136">
        <v>0</v>
      </c>
      <c r="E18" s="66">
        <f t="shared" si="4"/>
        <v>0</v>
      </c>
      <c r="F18" s="65">
        <f t="shared" si="0"/>
        <v>-94</v>
      </c>
      <c r="H18" s="69">
        <f t="shared" si="2"/>
        <v>0</v>
      </c>
      <c r="I18" s="68">
        <f t="shared" si="3"/>
        <v>0.1</v>
      </c>
      <c r="J18" s="68">
        <f t="shared" si="3"/>
        <v>0</v>
      </c>
    </row>
    <row r="19" spans="2:10" s="64" customFormat="1" ht="23.25" customHeight="1">
      <c r="B19" s="114" t="s">
        <v>142</v>
      </c>
      <c r="C19" s="136">
        <v>1</v>
      </c>
      <c r="D19" s="136">
        <v>29</v>
      </c>
      <c r="E19" s="66" t="s">
        <v>167</v>
      </c>
      <c r="F19" s="65">
        <f t="shared" si="0"/>
        <v>28</v>
      </c>
      <c r="H19" s="69">
        <f t="shared" si="2"/>
        <v>2.9</v>
      </c>
      <c r="I19" s="68">
        <f t="shared" si="3"/>
        <v>0</v>
      </c>
      <c r="J19" s="68">
        <f t="shared" si="3"/>
        <v>0</v>
      </c>
    </row>
    <row r="20" spans="2:10" s="64" customFormat="1" ht="23.25" customHeight="1">
      <c r="B20" s="114" t="s">
        <v>143</v>
      </c>
      <c r="C20" s="136">
        <v>0</v>
      </c>
      <c r="D20" s="136">
        <v>1</v>
      </c>
      <c r="E20" s="66" t="s">
        <v>175</v>
      </c>
      <c r="F20" s="65">
        <f t="shared" si="0"/>
        <v>1</v>
      </c>
      <c r="H20" s="69">
        <f t="shared" si="2"/>
        <v>0.1</v>
      </c>
      <c r="I20" s="68">
        <f t="shared" si="3"/>
        <v>0</v>
      </c>
      <c r="J20" s="68">
        <f t="shared" si="3"/>
        <v>0</v>
      </c>
    </row>
    <row r="21" spans="2:10" s="64" customFormat="1" ht="23.25" customHeight="1">
      <c r="B21" s="114" t="s">
        <v>151</v>
      </c>
      <c r="C21" s="136">
        <v>60</v>
      </c>
      <c r="D21" s="136">
        <v>38</v>
      </c>
      <c r="E21" s="66">
        <f t="shared" si="4"/>
        <v>63.333333333333329</v>
      </c>
      <c r="F21" s="65">
        <f t="shared" si="0"/>
        <v>-22</v>
      </c>
      <c r="H21" s="67">
        <f t="shared" si="2"/>
        <v>3.8</v>
      </c>
      <c r="I21" s="68">
        <f t="shared" si="3"/>
        <v>0.1</v>
      </c>
      <c r="J21" s="68">
        <f t="shared" si="3"/>
        <v>0</v>
      </c>
    </row>
    <row r="22" spans="2:10" s="64" customFormat="1" ht="23.25" customHeight="1">
      <c r="B22" s="114" t="s">
        <v>152</v>
      </c>
      <c r="C22" s="136">
        <v>0</v>
      </c>
      <c r="D22" s="136">
        <v>0</v>
      </c>
      <c r="E22" s="66" t="s">
        <v>175</v>
      </c>
      <c r="F22" s="65">
        <f t="shared" si="0"/>
        <v>0</v>
      </c>
      <c r="H22" s="67">
        <f t="shared" si="2"/>
        <v>0</v>
      </c>
      <c r="I22" s="68">
        <f t="shared" si="3"/>
        <v>0</v>
      </c>
      <c r="J22" s="68">
        <f t="shared" si="3"/>
        <v>0</v>
      </c>
    </row>
    <row r="23" spans="2:10" s="64" customFormat="1" ht="23.25" customHeight="1">
      <c r="B23" s="114" t="s">
        <v>153</v>
      </c>
      <c r="C23" s="136">
        <v>1</v>
      </c>
      <c r="D23" s="136">
        <v>182</v>
      </c>
      <c r="E23" s="66" t="s">
        <v>168</v>
      </c>
      <c r="F23" s="65">
        <f t="shared" si="0"/>
        <v>181</v>
      </c>
      <c r="H23" s="67">
        <f t="shared" si="2"/>
        <v>18.100000000000001</v>
      </c>
      <c r="I23" s="68">
        <f t="shared" si="3"/>
        <v>0</v>
      </c>
      <c r="J23" s="68">
        <f t="shared" si="3"/>
        <v>0.2</v>
      </c>
    </row>
    <row r="24" spans="2:10" s="64" customFormat="1" ht="23.25" customHeight="1">
      <c r="B24" s="114" t="s">
        <v>12</v>
      </c>
      <c r="C24" s="136">
        <v>40</v>
      </c>
      <c r="D24" s="136">
        <v>107</v>
      </c>
      <c r="E24" s="66" t="s">
        <v>169</v>
      </c>
      <c r="F24" s="65">
        <f t="shared" si="0"/>
        <v>67</v>
      </c>
      <c r="H24" s="67">
        <f t="shared" si="2"/>
        <v>10.7</v>
      </c>
      <c r="I24" s="68">
        <f t="shared" si="3"/>
        <v>0</v>
      </c>
      <c r="J24" s="68">
        <f t="shared" si="3"/>
        <v>0.1</v>
      </c>
    </row>
    <row r="25" spans="2:10" s="64" customFormat="1" ht="23.25" customHeight="1">
      <c r="B25" s="114" t="s">
        <v>13</v>
      </c>
      <c r="C25" s="136">
        <v>983</v>
      </c>
      <c r="D25" s="136">
        <v>518</v>
      </c>
      <c r="E25" s="66">
        <f t="shared" si="4"/>
        <v>52.695829094608335</v>
      </c>
      <c r="F25" s="65">
        <f t="shared" si="0"/>
        <v>-465</v>
      </c>
      <c r="H25" s="67">
        <f t="shared" si="2"/>
        <v>51.6</v>
      </c>
      <c r="I25" s="68">
        <f t="shared" si="3"/>
        <v>1</v>
      </c>
      <c r="J25" s="68">
        <f t="shared" si="3"/>
        <v>0.5</v>
      </c>
    </row>
    <row r="26" spans="2:10" s="64" customFormat="1" ht="23.25" customHeight="1">
      <c r="B26" s="114" t="s">
        <v>14</v>
      </c>
      <c r="C26" s="136">
        <v>16</v>
      </c>
      <c r="D26" s="136">
        <v>4</v>
      </c>
      <c r="E26" s="66">
        <f t="shared" si="4"/>
        <v>25</v>
      </c>
      <c r="F26" s="65">
        <f t="shared" si="0"/>
        <v>-12</v>
      </c>
      <c r="H26" s="67">
        <f t="shared" si="2"/>
        <v>0.4</v>
      </c>
      <c r="I26" s="68">
        <f t="shared" si="3"/>
        <v>0</v>
      </c>
      <c r="J26" s="68">
        <f t="shared" si="3"/>
        <v>0</v>
      </c>
    </row>
    <row r="27" spans="2:10" s="64" customFormat="1" ht="23.25" customHeight="1">
      <c r="B27" s="114" t="s">
        <v>154</v>
      </c>
      <c r="C27" s="136">
        <v>35</v>
      </c>
      <c r="D27" s="136">
        <v>0</v>
      </c>
      <c r="E27" s="66">
        <f t="shared" si="4"/>
        <v>0</v>
      </c>
      <c r="F27" s="65">
        <f t="shared" si="0"/>
        <v>-35</v>
      </c>
      <c r="H27" s="67">
        <f t="shared" si="2"/>
        <v>0</v>
      </c>
      <c r="I27" s="68">
        <f t="shared" si="3"/>
        <v>0</v>
      </c>
      <c r="J27" s="68">
        <f t="shared" si="3"/>
        <v>0</v>
      </c>
    </row>
    <row r="28" spans="2:10" s="64" customFormat="1" ht="23.25" customHeight="1">
      <c r="B28" s="114" t="s">
        <v>15</v>
      </c>
      <c r="C28" s="136">
        <v>37</v>
      </c>
      <c r="D28" s="136">
        <v>17</v>
      </c>
      <c r="E28" s="66">
        <f t="shared" si="4"/>
        <v>45.945945945945951</v>
      </c>
      <c r="F28" s="65">
        <f t="shared" si="0"/>
        <v>-20</v>
      </c>
      <c r="H28" s="67">
        <f t="shared" si="2"/>
        <v>1.7</v>
      </c>
      <c r="I28" s="68">
        <f t="shared" si="3"/>
        <v>0</v>
      </c>
      <c r="J28" s="68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E27"/>
  <sheetViews>
    <sheetView view="pageBreakPreview" zoomScale="90" zoomScaleNormal="75" zoomScaleSheetLayoutView="90" workbookViewId="0">
      <selection activeCell="A4" sqref="A4:A5"/>
    </sheetView>
  </sheetViews>
  <sheetFormatPr defaultColWidth="8.85546875" defaultRowHeight="12.75"/>
  <cols>
    <col min="1" max="1" width="45.5703125" style="38" customWidth="1"/>
    <col min="2" max="3" width="15.42578125" style="38" customWidth="1"/>
    <col min="4" max="4" width="10.28515625" style="38" customWidth="1"/>
    <col min="5" max="5" width="12" style="38" customWidth="1"/>
    <col min="6" max="249" width="8.85546875" style="38"/>
    <col min="250" max="250" width="45.5703125" style="38" customWidth="1"/>
    <col min="251" max="252" width="11.5703125" style="38" customWidth="1"/>
    <col min="253" max="253" width="14.28515625" style="38" customWidth="1"/>
    <col min="254" max="254" width="15.28515625" style="38" customWidth="1"/>
    <col min="255" max="257" width="8.85546875" style="38"/>
    <col min="258" max="258" width="43" style="38" customWidth="1"/>
    <col min="259" max="505" width="8.85546875" style="38"/>
    <col min="506" max="506" width="45.5703125" style="38" customWidth="1"/>
    <col min="507" max="508" width="11.5703125" style="38" customWidth="1"/>
    <col min="509" max="509" width="14.28515625" style="38" customWidth="1"/>
    <col min="510" max="510" width="15.28515625" style="38" customWidth="1"/>
    <col min="511" max="513" width="8.85546875" style="38"/>
    <col min="514" max="514" width="43" style="38" customWidth="1"/>
    <col min="515" max="761" width="8.85546875" style="38"/>
    <col min="762" max="762" width="45.5703125" style="38" customWidth="1"/>
    <col min="763" max="764" width="11.5703125" style="38" customWidth="1"/>
    <col min="765" max="765" width="14.28515625" style="38" customWidth="1"/>
    <col min="766" max="766" width="15.28515625" style="38" customWidth="1"/>
    <col min="767" max="769" width="8.85546875" style="38"/>
    <col min="770" max="770" width="43" style="38" customWidth="1"/>
    <col min="771" max="1017" width="8.85546875" style="38"/>
    <col min="1018" max="1018" width="45.5703125" style="38" customWidth="1"/>
    <col min="1019" max="1020" width="11.5703125" style="38" customWidth="1"/>
    <col min="1021" max="1021" width="14.28515625" style="38" customWidth="1"/>
    <col min="1022" max="1022" width="15.28515625" style="38" customWidth="1"/>
    <col min="1023" max="1025" width="8.85546875" style="38"/>
    <col min="1026" max="1026" width="43" style="38" customWidth="1"/>
    <col min="1027" max="1273" width="8.85546875" style="38"/>
    <col min="1274" max="1274" width="45.5703125" style="38" customWidth="1"/>
    <col min="1275" max="1276" width="11.5703125" style="38" customWidth="1"/>
    <col min="1277" max="1277" width="14.28515625" style="38" customWidth="1"/>
    <col min="1278" max="1278" width="15.28515625" style="38" customWidth="1"/>
    <col min="1279" max="1281" width="8.85546875" style="38"/>
    <col min="1282" max="1282" width="43" style="38" customWidth="1"/>
    <col min="1283" max="1529" width="8.85546875" style="38"/>
    <col min="1530" max="1530" width="45.5703125" style="38" customWidth="1"/>
    <col min="1531" max="1532" width="11.5703125" style="38" customWidth="1"/>
    <col min="1533" max="1533" width="14.28515625" style="38" customWidth="1"/>
    <col min="1534" max="1534" width="15.28515625" style="38" customWidth="1"/>
    <col min="1535" max="1537" width="8.85546875" style="38"/>
    <col min="1538" max="1538" width="43" style="38" customWidth="1"/>
    <col min="1539" max="1785" width="8.85546875" style="38"/>
    <col min="1786" max="1786" width="45.5703125" style="38" customWidth="1"/>
    <col min="1787" max="1788" width="11.5703125" style="38" customWidth="1"/>
    <col min="1789" max="1789" width="14.28515625" style="38" customWidth="1"/>
    <col min="1790" max="1790" width="15.28515625" style="38" customWidth="1"/>
    <col min="1791" max="1793" width="8.85546875" style="38"/>
    <col min="1794" max="1794" width="43" style="38" customWidth="1"/>
    <col min="1795" max="2041" width="8.85546875" style="38"/>
    <col min="2042" max="2042" width="45.5703125" style="38" customWidth="1"/>
    <col min="2043" max="2044" width="11.5703125" style="38" customWidth="1"/>
    <col min="2045" max="2045" width="14.28515625" style="38" customWidth="1"/>
    <col min="2046" max="2046" width="15.28515625" style="38" customWidth="1"/>
    <col min="2047" max="2049" width="8.85546875" style="38"/>
    <col min="2050" max="2050" width="43" style="38" customWidth="1"/>
    <col min="2051" max="2297" width="8.85546875" style="38"/>
    <col min="2298" max="2298" width="45.5703125" style="38" customWidth="1"/>
    <col min="2299" max="2300" width="11.5703125" style="38" customWidth="1"/>
    <col min="2301" max="2301" width="14.28515625" style="38" customWidth="1"/>
    <col min="2302" max="2302" width="15.28515625" style="38" customWidth="1"/>
    <col min="2303" max="2305" width="8.85546875" style="38"/>
    <col min="2306" max="2306" width="43" style="38" customWidth="1"/>
    <col min="2307" max="2553" width="8.85546875" style="38"/>
    <col min="2554" max="2554" width="45.5703125" style="38" customWidth="1"/>
    <col min="2555" max="2556" width="11.5703125" style="38" customWidth="1"/>
    <col min="2557" max="2557" width="14.28515625" style="38" customWidth="1"/>
    <col min="2558" max="2558" width="15.28515625" style="38" customWidth="1"/>
    <col min="2559" max="2561" width="8.85546875" style="38"/>
    <col min="2562" max="2562" width="43" style="38" customWidth="1"/>
    <col min="2563" max="2809" width="8.85546875" style="38"/>
    <col min="2810" max="2810" width="45.5703125" style="38" customWidth="1"/>
    <col min="2811" max="2812" width="11.5703125" style="38" customWidth="1"/>
    <col min="2813" max="2813" width="14.28515625" style="38" customWidth="1"/>
    <col min="2814" max="2814" width="15.28515625" style="38" customWidth="1"/>
    <col min="2815" max="2817" width="8.85546875" style="38"/>
    <col min="2818" max="2818" width="43" style="38" customWidth="1"/>
    <col min="2819" max="3065" width="8.85546875" style="38"/>
    <col min="3066" max="3066" width="45.5703125" style="38" customWidth="1"/>
    <col min="3067" max="3068" width="11.5703125" style="38" customWidth="1"/>
    <col min="3069" max="3069" width="14.28515625" style="38" customWidth="1"/>
    <col min="3070" max="3070" width="15.28515625" style="38" customWidth="1"/>
    <col min="3071" max="3073" width="8.85546875" style="38"/>
    <col min="3074" max="3074" width="43" style="38" customWidth="1"/>
    <col min="3075" max="3321" width="8.85546875" style="38"/>
    <col min="3322" max="3322" width="45.5703125" style="38" customWidth="1"/>
    <col min="3323" max="3324" width="11.5703125" style="38" customWidth="1"/>
    <col min="3325" max="3325" width="14.28515625" style="38" customWidth="1"/>
    <col min="3326" max="3326" width="15.28515625" style="38" customWidth="1"/>
    <col min="3327" max="3329" width="8.85546875" style="38"/>
    <col min="3330" max="3330" width="43" style="38" customWidth="1"/>
    <col min="3331" max="3577" width="8.85546875" style="38"/>
    <col min="3578" max="3578" width="45.5703125" style="38" customWidth="1"/>
    <col min="3579" max="3580" width="11.5703125" style="38" customWidth="1"/>
    <col min="3581" max="3581" width="14.28515625" style="38" customWidth="1"/>
    <col min="3582" max="3582" width="15.28515625" style="38" customWidth="1"/>
    <col min="3583" max="3585" width="8.85546875" style="38"/>
    <col min="3586" max="3586" width="43" style="38" customWidth="1"/>
    <col min="3587" max="3833" width="8.85546875" style="38"/>
    <col min="3834" max="3834" width="45.5703125" style="38" customWidth="1"/>
    <col min="3835" max="3836" width="11.5703125" style="38" customWidth="1"/>
    <col min="3837" max="3837" width="14.28515625" style="38" customWidth="1"/>
    <col min="3838" max="3838" width="15.28515625" style="38" customWidth="1"/>
    <col min="3839" max="3841" width="8.85546875" style="38"/>
    <col min="3842" max="3842" width="43" style="38" customWidth="1"/>
    <col min="3843" max="4089" width="8.85546875" style="38"/>
    <col min="4090" max="4090" width="45.5703125" style="38" customWidth="1"/>
    <col min="4091" max="4092" width="11.5703125" style="38" customWidth="1"/>
    <col min="4093" max="4093" width="14.28515625" style="38" customWidth="1"/>
    <col min="4094" max="4094" width="15.28515625" style="38" customWidth="1"/>
    <col min="4095" max="4097" width="8.85546875" style="38"/>
    <col min="4098" max="4098" width="43" style="38" customWidth="1"/>
    <col min="4099" max="4345" width="8.85546875" style="38"/>
    <col min="4346" max="4346" width="45.5703125" style="38" customWidth="1"/>
    <col min="4347" max="4348" width="11.5703125" style="38" customWidth="1"/>
    <col min="4349" max="4349" width="14.28515625" style="38" customWidth="1"/>
    <col min="4350" max="4350" width="15.28515625" style="38" customWidth="1"/>
    <col min="4351" max="4353" width="8.85546875" style="38"/>
    <col min="4354" max="4354" width="43" style="38" customWidth="1"/>
    <col min="4355" max="4601" width="8.85546875" style="38"/>
    <col min="4602" max="4602" width="45.5703125" style="38" customWidth="1"/>
    <col min="4603" max="4604" width="11.5703125" style="38" customWidth="1"/>
    <col min="4605" max="4605" width="14.28515625" style="38" customWidth="1"/>
    <col min="4606" max="4606" width="15.28515625" style="38" customWidth="1"/>
    <col min="4607" max="4609" width="8.85546875" style="38"/>
    <col min="4610" max="4610" width="43" style="38" customWidth="1"/>
    <col min="4611" max="4857" width="8.85546875" style="38"/>
    <col min="4858" max="4858" width="45.5703125" style="38" customWidth="1"/>
    <col min="4859" max="4860" width="11.5703125" style="38" customWidth="1"/>
    <col min="4861" max="4861" width="14.28515625" style="38" customWidth="1"/>
    <col min="4862" max="4862" width="15.28515625" style="38" customWidth="1"/>
    <col min="4863" max="4865" width="8.85546875" style="38"/>
    <col min="4866" max="4866" width="43" style="38" customWidth="1"/>
    <col min="4867" max="5113" width="8.85546875" style="38"/>
    <col min="5114" max="5114" width="45.5703125" style="38" customWidth="1"/>
    <col min="5115" max="5116" width="11.5703125" style="38" customWidth="1"/>
    <col min="5117" max="5117" width="14.28515625" style="38" customWidth="1"/>
    <col min="5118" max="5118" width="15.28515625" style="38" customWidth="1"/>
    <col min="5119" max="5121" width="8.85546875" style="38"/>
    <col min="5122" max="5122" width="43" style="38" customWidth="1"/>
    <col min="5123" max="5369" width="8.85546875" style="38"/>
    <col min="5370" max="5370" width="45.5703125" style="38" customWidth="1"/>
    <col min="5371" max="5372" width="11.5703125" style="38" customWidth="1"/>
    <col min="5373" max="5373" width="14.28515625" style="38" customWidth="1"/>
    <col min="5374" max="5374" width="15.28515625" style="38" customWidth="1"/>
    <col min="5375" max="5377" width="8.85546875" style="38"/>
    <col min="5378" max="5378" width="43" style="38" customWidth="1"/>
    <col min="5379" max="5625" width="8.85546875" style="38"/>
    <col min="5626" max="5626" width="45.5703125" style="38" customWidth="1"/>
    <col min="5627" max="5628" width="11.5703125" style="38" customWidth="1"/>
    <col min="5629" max="5629" width="14.28515625" style="38" customWidth="1"/>
    <col min="5630" max="5630" width="15.28515625" style="38" customWidth="1"/>
    <col min="5631" max="5633" width="8.85546875" style="38"/>
    <col min="5634" max="5634" width="43" style="38" customWidth="1"/>
    <col min="5635" max="5881" width="8.85546875" style="38"/>
    <col min="5882" max="5882" width="45.5703125" style="38" customWidth="1"/>
    <col min="5883" max="5884" width="11.5703125" style="38" customWidth="1"/>
    <col min="5885" max="5885" width="14.28515625" style="38" customWidth="1"/>
    <col min="5886" max="5886" width="15.28515625" style="38" customWidth="1"/>
    <col min="5887" max="5889" width="8.85546875" style="38"/>
    <col min="5890" max="5890" width="43" style="38" customWidth="1"/>
    <col min="5891" max="6137" width="8.85546875" style="38"/>
    <col min="6138" max="6138" width="45.5703125" style="38" customWidth="1"/>
    <col min="6139" max="6140" width="11.5703125" style="38" customWidth="1"/>
    <col min="6141" max="6141" width="14.28515625" style="38" customWidth="1"/>
    <col min="6142" max="6142" width="15.28515625" style="38" customWidth="1"/>
    <col min="6143" max="6145" width="8.85546875" style="38"/>
    <col min="6146" max="6146" width="43" style="38" customWidth="1"/>
    <col min="6147" max="6393" width="8.85546875" style="38"/>
    <col min="6394" max="6394" width="45.5703125" style="38" customWidth="1"/>
    <col min="6395" max="6396" width="11.5703125" style="38" customWidth="1"/>
    <col min="6397" max="6397" width="14.28515625" style="38" customWidth="1"/>
    <col min="6398" max="6398" width="15.28515625" style="38" customWidth="1"/>
    <col min="6399" max="6401" width="8.85546875" style="38"/>
    <col min="6402" max="6402" width="43" style="38" customWidth="1"/>
    <col min="6403" max="6649" width="8.85546875" style="38"/>
    <col min="6650" max="6650" width="45.5703125" style="38" customWidth="1"/>
    <col min="6651" max="6652" width="11.5703125" style="38" customWidth="1"/>
    <col min="6653" max="6653" width="14.28515625" style="38" customWidth="1"/>
    <col min="6654" max="6654" width="15.28515625" style="38" customWidth="1"/>
    <col min="6655" max="6657" width="8.85546875" style="38"/>
    <col min="6658" max="6658" width="43" style="38" customWidth="1"/>
    <col min="6659" max="6905" width="8.85546875" style="38"/>
    <col min="6906" max="6906" width="45.5703125" style="38" customWidth="1"/>
    <col min="6907" max="6908" width="11.5703125" style="38" customWidth="1"/>
    <col min="6909" max="6909" width="14.28515625" style="38" customWidth="1"/>
    <col min="6910" max="6910" width="15.28515625" style="38" customWidth="1"/>
    <col min="6911" max="6913" width="8.85546875" style="38"/>
    <col min="6914" max="6914" width="43" style="38" customWidth="1"/>
    <col min="6915" max="7161" width="8.85546875" style="38"/>
    <col min="7162" max="7162" width="45.5703125" style="38" customWidth="1"/>
    <col min="7163" max="7164" width="11.5703125" style="38" customWidth="1"/>
    <col min="7165" max="7165" width="14.28515625" style="38" customWidth="1"/>
    <col min="7166" max="7166" width="15.28515625" style="38" customWidth="1"/>
    <col min="7167" max="7169" width="8.85546875" style="38"/>
    <col min="7170" max="7170" width="43" style="38" customWidth="1"/>
    <col min="7171" max="7417" width="8.85546875" style="38"/>
    <col min="7418" max="7418" width="45.5703125" style="38" customWidth="1"/>
    <col min="7419" max="7420" width="11.5703125" style="38" customWidth="1"/>
    <col min="7421" max="7421" width="14.28515625" style="38" customWidth="1"/>
    <col min="7422" max="7422" width="15.28515625" style="38" customWidth="1"/>
    <col min="7423" max="7425" width="8.85546875" style="38"/>
    <col min="7426" max="7426" width="43" style="38" customWidth="1"/>
    <col min="7427" max="7673" width="8.85546875" style="38"/>
    <col min="7674" max="7674" width="45.5703125" style="38" customWidth="1"/>
    <col min="7675" max="7676" width="11.5703125" style="38" customWidth="1"/>
    <col min="7677" max="7677" width="14.28515625" style="38" customWidth="1"/>
    <col min="7678" max="7678" width="15.28515625" style="38" customWidth="1"/>
    <col min="7679" max="7681" width="8.85546875" style="38"/>
    <col min="7682" max="7682" width="43" style="38" customWidth="1"/>
    <col min="7683" max="7929" width="8.85546875" style="38"/>
    <col min="7930" max="7930" width="45.5703125" style="38" customWidth="1"/>
    <col min="7931" max="7932" width="11.5703125" style="38" customWidth="1"/>
    <col min="7933" max="7933" width="14.28515625" style="38" customWidth="1"/>
    <col min="7934" max="7934" width="15.28515625" style="38" customWidth="1"/>
    <col min="7935" max="7937" width="8.85546875" style="38"/>
    <col min="7938" max="7938" width="43" style="38" customWidth="1"/>
    <col min="7939" max="8185" width="8.85546875" style="38"/>
    <col min="8186" max="8186" width="45.5703125" style="38" customWidth="1"/>
    <col min="8187" max="8188" width="11.5703125" style="38" customWidth="1"/>
    <col min="8189" max="8189" width="14.28515625" style="38" customWidth="1"/>
    <col min="8190" max="8190" width="15.28515625" style="38" customWidth="1"/>
    <col min="8191" max="8193" width="8.85546875" style="38"/>
    <col min="8194" max="8194" width="43" style="38" customWidth="1"/>
    <col min="8195" max="8441" width="8.85546875" style="38"/>
    <col min="8442" max="8442" width="45.5703125" style="38" customWidth="1"/>
    <col min="8443" max="8444" width="11.5703125" style="38" customWidth="1"/>
    <col min="8445" max="8445" width="14.28515625" style="38" customWidth="1"/>
    <col min="8446" max="8446" width="15.28515625" style="38" customWidth="1"/>
    <col min="8447" max="8449" width="8.85546875" style="38"/>
    <col min="8450" max="8450" width="43" style="38" customWidth="1"/>
    <col min="8451" max="8697" width="8.85546875" style="38"/>
    <col min="8698" max="8698" width="45.5703125" style="38" customWidth="1"/>
    <col min="8699" max="8700" width="11.5703125" style="38" customWidth="1"/>
    <col min="8701" max="8701" width="14.28515625" style="38" customWidth="1"/>
    <col min="8702" max="8702" width="15.28515625" style="38" customWidth="1"/>
    <col min="8703" max="8705" width="8.85546875" style="38"/>
    <col min="8706" max="8706" width="43" style="38" customWidth="1"/>
    <col min="8707" max="8953" width="8.85546875" style="38"/>
    <col min="8954" max="8954" width="45.5703125" style="38" customWidth="1"/>
    <col min="8955" max="8956" width="11.5703125" style="38" customWidth="1"/>
    <col min="8957" max="8957" width="14.28515625" style="38" customWidth="1"/>
    <col min="8958" max="8958" width="15.28515625" style="38" customWidth="1"/>
    <col min="8959" max="8961" width="8.85546875" style="38"/>
    <col min="8962" max="8962" width="43" style="38" customWidth="1"/>
    <col min="8963" max="9209" width="8.85546875" style="38"/>
    <col min="9210" max="9210" width="45.5703125" style="38" customWidth="1"/>
    <col min="9211" max="9212" width="11.5703125" style="38" customWidth="1"/>
    <col min="9213" max="9213" width="14.28515625" style="38" customWidth="1"/>
    <col min="9214" max="9214" width="15.28515625" style="38" customWidth="1"/>
    <col min="9215" max="9217" width="8.85546875" style="38"/>
    <col min="9218" max="9218" width="43" style="38" customWidth="1"/>
    <col min="9219" max="9465" width="8.85546875" style="38"/>
    <col min="9466" max="9466" width="45.5703125" style="38" customWidth="1"/>
    <col min="9467" max="9468" width="11.5703125" style="38" customWidth="1"/>
    <col min="9469" max="9469" width="14.28515625" style="38" customWidth="1"/>
    <col min="9470" max="9470" width="15.28515625" style="38" customWidth="1"/>
    <col min="9471" max="9473" width="8.85546875" style="38"/>
    <col min="9474" max="9474" width="43" style="38" customWidth="1"/>
    <col min="9475" max="9721" width="8.85546875" style="38"/>
    <col min="9722" max="9722" width="45.5703125" style="38" customWidth="1"/>
    <col min="9723" max="9724" width="11.5703125" style="38" customWidth="1"/>
    <col min="9725" max="9725" width="14.28515625" style="38" customWidth="1"/>
    <col min="9726" max="9726" width="15.28515625" style="38" customWidth="1"/>
    <col min="9727" max="9729" width="8.85546875" style="38"/>
    <col min="9730" max="9730" width="43" style="38" customWidth="1"/>
    <col min="9731" max="9977" width="8.85546875" style="38"/>
    <col min="9978" max="9978" width="45.5703125" style="38" customWidth="1"/>
    <col min="9979" max="9980" width="11.5703125" style="38" customWidth="1"/>
    <col min="9981" max="9981" width="14.28515625" style="38" customWidth="1"/>
    <col min="9982" max="9982" width="15.28515625" style="38" customWidth="1"/>
    <col min="9983" max="9985" width="8.85546875" style="38"/>
    <col min="9986" max="9986" width="43" style="38" customWidth="1"/>
    <col min="9987" max="10233" width="8.85546875" style="38"/>
    <col min="10234" max="10234" width="45.5703125" style="38" customWidth="1"/>
    <col min="10235" max="10236" width="11.5703125" style="38" customWidth="1"/>
    <col min="10237" max="10237" width="14.28515625" style="38" customWidth="1"/>
    <col min="10238" max="10238" width="15.28515625" style="38" customWidth="1"/>
    <col min="10239" max="10241" width="8.85546875" style="38"/>
    <col min="10242" max="10242" width="43" style="38" customWidth="1"/>
    <col min="10243" max="10489" width="8.85546875" style="38"/>
    <col min="10490" max="10490" width="45.5703125" style="38" customWidth="1"/>
    <col min="10491" max="10492" width="11.5703125" style="38" customWidth="1"/>
    <col min="10493" max="10493" width="14.28515625" style="38" customWidth="1"/>
    <col min="10494" max="10494" width="15.28515625" style="38" customWidth="1"/>
    <col min="10495" max="10497" width="8.85546875" style="38"/>
    <col min="10498" max="10498" width="43" style="38" customWidth="1"/>
    <col min="10499" max="10745" width="8.85546875" style="38"/>
    <col min="10746" max="10746" width="45.5703125" style="38" customWidth="1"/>
    <col min="10747" max="10748" width="11.5703125" style="38" customWidth="1"/>
    <col min="10749" max="10749" width="14.28515625" style="38" customWidth="1"/>
    <col min="10750" max="10750" width="15.28515625" style="38" customWidth="1"/>
    <col min="10751" max="10753" width="8.85546875" style="38"/>
    <col min="10754" max="10754" width="43" style="38" customWidth="1"/>
    <col min="10755" max="11001" width="8.85546875" style="38"/>
    <col min="11002" max="11002" width="45.5703125" style="38" customWidth="1"/>
    <col min="11003" max="11004" width="11.5703125" style="38" customWidth="1"/>
    <col min="11005" max="11005" width="14.28515625" style="38" customWidth="1"/>
    <col min="11006" max="11006" width="15.28515625" style="38" customWidth="1"/>
    <col min="11007" max="11009" width="8.85546875" style="38"/>
    <col min="11010" max="11010" width="43" style="38" customWidth="1"/>
    <col min="11011" max="11257" width="8.85546875" style="38"/>
    <col min="11258" max="11258" width="45.5703125" style="38" customWidth="1"/>
    <col min="11259" max="11260" width="11.5703125" style="38" customWidth="1"/>
    <col min="11261" max="11261" width="14.28515625" style="38" customWidth="1"/>
    <col min="11262" max="11262" width="15.28515625" style="38" customWidth="1"/>
    <col min="11263" max="11265" width="8.85546875" style="38"/>
    <col min="11266" max="11266" width="43" style="38" customWidth="1"/>
    <col min="11267" max="11513" width="8.85546875" style="38"/>
    <col min="11514" max="11514" width="45.5703125" style="38" customWidth="1"/>
    <col min="11515" max="11516" width="11.5703125" style="38" customWidth="1"/>
    <col min="11517" max="11517" width="14.28515625" style="38" customWidth="1"/>
    <col min="11518" max="11518" width="15.28515625" style="38" customWidth="1"/>
    <col min="11519" max="11521" width="8.85546875" style="38"/>
    <col min="11522" max="11522" width="43" style="38" customWidth="1"/>
    <col min="11523" max="11769" width="8.85546875" style="38"/>
    <col min="11770" max="11770" width="45.5703125" style="38" customWidth="1"/>
    <col min="11771" max="11772" width="11.5703125" style="38" customWidth="1"/>
    <col min="11773" max="11773" width="14.28515625" style="38" customWidth="1"/>
    <col min="11774" max="11774" width="15.28515625" style="38" customWidth="1"/>
    <col min="11775" max="11777" width="8.85546875" style="38"/>
    <col min="11778" max="11778" width="43" style="38" customWidth="1"/>
    <col min="11779" max="12025" width="8.85546875" style="38"/>
    <col min="12026" max="12026" width="45.5703125" style="38" customWidth="1"/>
    <col min="12027" max="12028" width="11.5703125" style="38" customWidth="1"/>
    <col min="12029" max="12029" width="14.28515625" style="38" customWidth="1"/>
    <col min="12030" max="12030" width="15.28515625" style="38" customWidth="1"/>
    <col min="12031" max="12033" width="8.85546875" style="38"/>
    <col min="12034" max="12034" width="43" style="38" customWidth="1"/>
    <col min="12035" max="12281" width="8.85546875" style="38"/>
    <col min="12282" max="12282" width="45.5703125" style="38" customWidth="1"/>
    <col min="12283" max="12284" width="11.5703125" style="38" customWidth="1"/>
    <col min="12285" max="12285" width="14.28515625" style="38" customWidth="1"/>
    <col min="12286" max="12286" width="15.28515625" style="38" customWidth="1"/>
    <col min="12287" max="12289" width="8.85546875" style="38"/>
    <col min="12290" max="12290" width="43" style="38" customWidth="1"/>
    <col min="12291" max="12537" width="8.85546875" style="38"/>
    <col min="12538" max="12538" width="45.5703125" style="38" customWidth="1"/>
    <col min="12539" max="12540" width="11.5703125" style="38" customWidth="1"/>
    <col min="12541" max="12541" width="14.28515625" style="38" customWidth="1"/>
    <col min="12542" max="12542" width="15.28515625" style="38" customWidth="1"/>
    <col min="12543" max="12545" width="8.85546875" style="38"/>
    <col min="12546" max="12546" width="43" style="38" customWidth="1"/>
    <col min="12547" max="12793" width="8.85546875" style="38"/>
    <col min="12794" max="12794" width="45.5703125" style="38" customWidth="1"/>
    <col min="12795" max="12796" width="11.5703125" style="38" customWidth="1"/>
    <col min="12797" max="12797" width="14.28515625" style="38" customWidth="1"/>
    <col min="12798" max="12798" width="15.28515625" style="38" customWidth="1"/>
    <col min="12799" max="12801" width="8.85546875" style="38"/>
    <col min="12802" max="12802" width="43" style="38" customWidth="1"/>
    <col min="12803" max="13049" width="8.85546875" style="38"/>
    <col min="13050" max="13050" width="45.5703125" style="38" customWidth="1"/>
    <col min="13051" max="13052" width="11.5703125" style="38" customWidth="1"/>
    <col min="13053" max="13053" width="14.28515625" style="38" customWidth="1"/>
    <col min="13054" max="13054" width="15.28515625" style="38" customWidth="1"/>
    <col min="13055" max="13057" width="8.85546875" style="38"/>
    <col min="13058" max="13058" width="43" style="38" customWidth="1"/>
    <col min="13059" max="13305" width="8.85546875" style="38"/>
    <col min="13306" max="13306" width="45.5703125" style="38" customWidth="1"/>
    <col min="13307" max="13308" width="11.5703125" style="38" customWidth="1"/>
    <col min="13309" max="13309" width="14.28515625" style="38" customWidth="1"/>
    <col min="13310" max="13310" width="15.28515625" style="38" customWidth="1"/>
    <col min="13311" max="13313" width="8.85546875" style="38"/>
    <col min="13314" max="13314" width="43" style="38" customWidth="1"/>
    <col min="13315" max="13561" width="8.85546875" style="38"/>
    <col min="13562" max="13562" width="45.5703125" style="38" customWidth="1"/>
    <col min="13563" max="13564" width="11.5703125" style="38" customWidth="1"/>
    <col min="13565" max="13565" width="14.28515625" style="38" customWidth="1"/>
    <col min="13566" max="13566" width="15.28515625" style="38" customWidth="1"/>
    <col min="13567" max="13569" width="8.85546875" style="38"/>
    <col min="13570" max="13570" width="43" style="38" customWidth="1"/>
    <col min="13571" max="13817" width="8.85546875" style="38"/>
    <col min="13818" max="13818" width="45.5703125" style="38" customWidth="1"/>
    <col min="13819" max="13820" width="11.5703125" style="38" customWidth="1"/>
    <col min="13821" max="13821" width="14.28515625" style="38" customWidth="1"/>
    <col min="13822" max="13822" width="15.28515625" style="38" customWidth="1"/>
    <col min="13823" max="13825" width="8.85546875" style="38"/>
    <col min="13826" max="13826" width="43" style="38" customWidth="1"/>
    <col min="13827" max="14073" width="8.85546875" style="38"/>
    <col min="14074" max="14074" width="45.5703125" style="38" customWidth="1"/>
    <col min="14075" max="14076" width="11.5703125" style="38" customWidth="1"/>
    <col min="14077" max="14077" width="14.28515625" style="38" customWidth="1"/>
    <col min="14078" max="14078" width="15.28515625" style="38" customWidth="1"/>
    <col min="14079" max="14081" width="8.85546875" style="38"/>
    <col min="14082" max="14082" width="43" style="38" customWidth="1"/>
    <col min="14083" max="14329" width="8.85546875" style="38"/>
    <col min="14330" max="14330" width="45.5703125" style="38" customWidth="1"/>
    <col min="14331" max="14332" width="11.5703125" style="38" customWidth="1"/>
    <col min="14333" max="14333" width="14.28515625" style="38" customWidth="1"/>
    <col min="14334" max="14334" width="15.28515625" style="38" customWidth="1"/>
    <col min="14335" max="14337" width="8.85546875" style="38"/>
    <col min="14338" max="14338" width="43" style="38" customWidth="1"/>
    <col min="14339" max="14585" width="8.85546875" style="38"/>
    <col min="14586" max="14586" width="45.5703125" style="38" customWidth="1"/>
    <col min="14587" max="14588" width="11.5703125" style="38" customWidth="1"/>
    <col min="14589" max="14589" width="14.28515625" style="38" customWidth="1"/>
    <col min="14590" max="14590" width="15.28515625" style="38" customWidth="1"/>
    <col min="14591" max="14593" width="8.85546875" style="38"/>
    <col min="14594" max="14594" width="43" style="38" customWidth="1"/>
    <col min="14595" max="14841" width="8.85546875" style="38"/>
    <col min="14842" max="14842" width="45.5703125" style="38" customWidth="1"/>
    <col min="14843" max="14844" width="11.5703125" style="38" customWidth="1"/>
    <col min="14845" max="14845" width="14.28515625" style="38" customWidth="1"/>
    <col min="14846" max="14846" width="15.28515625" style="38" customWidth="1"/>
    <col min="14847" max="14849" width="8.85546875" style="38"/>
    <col min="14850" max="14850" width="43" style="38" customWidth="1"/>
    <col min="14851" max="15097" width="8.85546875" style="38"/>
    <col min="15098" max="15098" width="45.5703125" style="38" customWidth="1"/>
    <col min="15099" max="15100" width="11.5703125" style="38" customWidth="1"/>
    <col min="15101" max="15101" width="14.28515625" style="38" customWidth="1"/>
    <col min="15102" max="15102" width="15.28515625" style="38" customWidth="1"/>
    <col min="15103" max="15105" width="8.85546875" style="38"/>
    <col min="15106" max="15106" width="43" style="38" customWidth="1"/>
    <col min="15107" max="15353" width="8.85546875" style="38"/>
    <col min="15354" max="15354" width="45.5703125" style="38" customWidth="1"/>
    <col min="15355" max="15356" width="11.5703125" style="38" customWidth="1"/>
    <col min="15357" max="15357" width="14.28515625" style="38" customWidth="1"/>
    <col min="15358" max="15358" width="15.28515625" style="38" customWidth="1"/>
    <col min="15359" max="15361" width="8.85546875" style="38"/>
    <col min="15362" max="15362" width="43" style="38" customWidth="1"/>
    <col min="15363" max="15609" width="8.85546875" style="38"/>
    <col min="15610" max="15610" width="45.5703125" style="38" customWidth="1"/>
    <col min="15611" max="15612" width="11.5703125" style="38" customWidth="1"/>
    <col min="15613" max="15613" width="14.28515625" style="38" customWidth="1"/>
    <col min="15614" max="15614" width="15.28515625" style="38" customWidth="1"/>
    <col min="15615" max="15617" width="8.85546875" style="38"/>
    <col min="15618" max="15618" width="43" style="38" customWidth="1"/>
    <col min="15619" max="15865" width="8.85546875" style="38"/>
    <col min="15866" max="15866" width="45.5703125" style="38" customWidth="1"/>
    <col min="15867" max="15868" width="11.5703125" style="38" customWidth="1"/>
    <col min="15869" max="15869" width="14.28515625" style="38" customWidth="1"/>
    <col min="15870" max="15870" width="15.28515625" style="38" customWidth="1"/>
    <col min="15871" max="15873" width="8.85546875" style="38"/>
    <col min="15874" max="15874" width="43" style="38" customWidth="1"/>
    <col min="15875" max="16121" width="8.85546875" style="38"/>
    <col min="16122" max="16122" width="45.5703125" style="38" customWidth="1"/>
    <col min="16123" max="16124" width="11.5703125" style="38" customWidth="1"/>
    <col min="16125" max="16125" width="14.28515625" style="38" customWidth="1"/>
    <col min="16126" max="16126" width="15.28515625" style="38" customWidth="1"/>
    <col min="16127" max="16129" width="8.85546875" style="38"/>
    <col min="16130" max="16130" width="43" style="38" customWidth="1"/>
    <col min="16131" max="16384" width="8.85546875" style="38"/>
  </cols>
  <sheetData>
    <row r="1" spans="1:5" s="27" customFormat="1" ht="41.25" customHeight="1">
      <c r="A1" s="183" t="s">
        <v>162</v>
      </c>
      <c r="B1" s="183"/>
      <c r="C1" s="183"/>
      <c r="D1" s="183"/>
      <c r="E1" s="183"/>
    </row>
    <row r="2" spans="1:5" s="27" customFormat="1" ht="21.75" customHeight="1">
      <c r="A2" s="184" t="s">
        <v>60</v>
      </c>
      <c r="B2" s="184"/>
      <c r="C2" s="184"/>
      <c r="D2" s="184"/>
      <c r="E2" s="184"/>
    </row>
    <row r="3" spans="1:5" s="29" customFormat="1" ht="12" customHeight="1" thickBot="1">
      <c r="A3" s="44"/>
      <c r="B3" s="44"/>
      <c r="C3" s="44"/>
      <c r="D3" s="44"/>
      <c r="E3" s="44"/>
    </row>
    <row r="4" spans="1:5" s="29" customFormat="1" ht="21" customHeight="1">
      <c r="A4" s="185"/>
      <c r="B4" s="181" t="s">
        <v>164</v>
      </c>
      <c r="C4" s="181" t="s">
        <v>165</v>
      </c>
      <c r="D4" s="187" t="s">
        <v>48</v>
      </c>
      <c r="E4" s="188"/>
    </row>
    <row r="5" spans="1:5" s="29" customFormat="1" ht="45" customHeight="1">
      <c r="A5" s="186"/>
      <c r="B5" s="181"/>
      <c r="C5" s="181"/>
      <c r="D5" s="45" t="s">
        <v>49</v>
      </c>
      <c r="E5" s="144" t="s">
        <v>10</v>
      </c>
    </row>
    <row r="6" spans="1:5" s="48" customFormat="1" ht="34.5" customHeight="1">
      <c r="A6" s="46" t="s">
        <v>50</v>
      </c>
      <c r="B6" s="123">
        <f>SUM(B7:B25)</f>
        <v>1921</v>
      </c>
      <c r="C6" s="145">
        <f>SUM(C7:C25)</f>
        <v>1003</v>
      </c>
      <c r="D6" s="146">
        <f>C6-B6</f>
        <v>-918</v>
      </c>
      <c r="E6" s="47">
        <f>ROUND(C6/B6*100,1)</f>
        <v>52.2</v>
      </c>
    </row>
    <row r="7" spans="1:5" ht="39.75" customHeight="1">
      <c r="A7" s="49" t="s">
        <v>61</v>
      </c>
      <c r="B7" s="136">
        <v>7</v>
      </c>
      <c r="C7" s="136">
        <v>0</v>
      </c>
      <c r="D7" s="147">
        <f t="shared" ref="D7:D25" si="0">C7-B7</f>
        <v>-7</v>
      </c>
      <c r="E7" s="50">
        <f t="shared" ref="E7:E25" si="1">ROUND(C7/B7*100,1)</f>
        <v>0</v>
      </c>
    </row>
    <row r="8" spans="1:5" ht="44.25" customHeight="1">
      <c r="A8" s="49" t="s">
        <v>62</v>
      </c>
      <c r="B8" s="136">
        <v>0</v>
      </c>
      <c r="C8" s="136">
        <v>0</v>
      </c>
      <c r="D8" s="147">
        <f t="shared" si="0"/>
        <v>0</v>
      </c>
      <c r="E8" s="50" t="s">
        <v>175</v>
      </c>
    </row>
    <row r="9" spans="1:5" s="40" customFormat="1" ht="27" customHeight="1">
      <c r="A9" s="49" t="s">
        <v>63</v>
      </c>
      <c r="B9" s="136">
        <v>6</v>
      </c>
      <c r="C9" s="136">
        <v>0</v>
      </c>
      <c r="D9" s="147">
        <f t="shared" si="0"/>
        <v>-6</v>
      </c>
      <c r="E9" s="50">
        <f t="shared" si="1"/>
        <v>0</v>
      </c>
    </row>
    <row r="10" spans="1:5" ht="43.5" customHeight="1">
      <c r="A10" s="49" t="s">
        <v>64</v>
      </c>
      <c r="B10" s="136">
        <v>0</v>
      </c>
      <c r="C10" s="136">
        <v>0</v>
      </c>
      <c r="D10" s="147">
        <f t="shared" si="0"/>
        <v>0</v>
      </c>
      <c r="E10" s="50" t="s">
        <v>175</v>
      </c>
    </row>
    <row r="11" spans="1:5" ht="42" customHeight="1">
      <c r="A11" s="49" t="s">
        <v>65</v>
      </c>
      <c r="B11" s="136">
        <v>0</v>
      </c>
      <c r="C11" s="136">
        <v>0</v>
      </c>
      <c r="D11" s="147">
        <f t="shared" si="0"/>
        <v>0</v>
      </c>
      <c r="E11" s="50" t="s">
        <v>175</v>
      </c>
    </row>
    <row r="12" spans="1:5" ht="19.5" customHeight="1">
      <c r="A12" s="49" t="s">
        <v>66</v>
      </c>
      <c r="B12" s="136">
        <v>0</v>
      </c>
      <c r="C12" s="136">
        <v>0</v>
      </c>
      <c r="D12" s="147">
        <f t="shared" si="0"/>
        <v>0</v>
      </c>
      <c r="E12" s="50" t="s">
        <v>175</v>
      </c>
    </row>
    <row r="13" spans="1:5" ht="41.25" customHeight="1">
      <c r="A13" s="49" t="s">
        <v>67</v>
      </c>
      <c r="B13" s="136">
        <v>0</v>
      </c>
      <c r="C13" s="136">
        <v>17</v>
      </c>
      <c r="D13" s="147">
        <f t="shared" si="0"/>
        <v>17</v>
      </c>
      <c r="E13" s="50" t="s">
        <v>175</v>
      </c>
    </row>
    <row r="14" spans="1:5" ht="41.25" customHeight="1">
      <c r="A14" s="49" t="s">
        <v>68</v>
      </c>
      <c r="B14" s="136">
        <v>0</v>
      </c>
      <c r="C14" s="136">
        <v>21</v>
      </c>
      <c r="D14" s="147">
        <f t="shared" si="0"/>
        <v>21</v>
      </c>
      <c r="E14" s="50" t="s">
        <v>175</v>
      </c>
    </row>
    <row r="15" spans="1:5" ht="42" customHeight="1">
      <c r="A15" s="49" t="s">
        <v>69</v>
      </c>
      <c r="B15" s="136">
        <v>0</v>
      </c>
      <c r="C15" s="136">
        <v>0</v>
      </c>
      <c r="D15" s="147">
        <f t="shared" si="0"/>
        <v>0</v>
      </c>
      <c r="E15" s="50" t="s">
        <v>175</v>
      </c>
    </row>
    <row r="16" spans="1:5" ht="23.25" customHeight="1">
      <c r="A16" s="49" t="s">
        <v>70</v>
      </c>
      <c r="B16" s="136">
        <v>101</v>
      </c>
      <c r="C16" s="136">
        <v>0</v>
      </c>
      <c r="D16" s="147">
        <f t="shared" si="0"/>
        <v>-101</v>
      </c>
      <c r="E16" s="50">
        <f t="shared" si="1"/>
        <v>0</v>
      </c>
    </row>
    <row r="17" spans="1:5" ht="22.5" customHeight="1">
      <c r="A17" s="49" t="s">
        <v>71</v>
      </c>
      <c r="B17" s="137">
        <v>0</v>
      </c>
      <c r="C17" s="137">
        <v>0</v>
      </c>
      <c r="D17" s="147">
        <f t="shared" si="0"/>
        <v>0</v>
      </c>
      <c r="E17" s="50" t="s">
        <v>175</v>
      </c>
    </row>
    <row r="18" spans="1:5" ht="22.5" customHeight="1">
      <c r="A18" s="49" t="s">
        <v>72</v>
      </c>
      <c r="B18" s="136">
        <v>0</v>
      </c>
      <c r="C18" s="136">
        <v>0</v>
      </c>
      <c r="D18" s="147">
        <f t="shared" si="0"/>
        <v>0</v>
      </c>
      <c r="E18" s="50" t="s">
        <v>175</v>
      </c>
    </row>
    <row r="19" spans="1:5" ht="38.25" customHeight="1">
      <c r="A19" s="49" t="s">
        <v>73</v>
      </c>
      <c r="B19" s="136">
        <v>83</v>
      </c>
      <c r="C19" s="136">
        <v>74</v>
      </c>
      <c r="D19" s="147">
        <f t="shared" si="0"/>
        <v>-9</v>
      </c>
      <c r="E19" s="50">
        <f t="shared" si="1"/>
        <v>89.2</v>
      </c>
    </row>
    <row r="20" spans="1:5" ht="35.25" customHeight="1">
      <c r="A20" s="49" t="s">
        <v>74</v>
      </c>
      <c r="B20" s="136">
        <v>0</v>
      </c>
      <c r="C20" s="136">
        <v>63</v>
      </c>
      <c r="D20" s="147">
        <f t="shared" si="0"/>
        <v>63</v>
      </c>
      <c r="E20" s="50" t="s">
        <v>175</v>
      </c>
    </row>
    <row r="21" spans="1:5" ht="41.25" customHeight="1">
      <c r="A21" s="49" t="s">
        <v>75</v>
      </c>
      <c r="B21" s="136">
        <v>1055</v>
      </c>
      <c r="C21" s="136">
        <v>555</v>
      </c>
      <c r="D21" s="147">
        <f t="shared" si="0"/>
        <v>-500</v>
      </c>
      <c r="E21" s="50">
        <f t="shared" si="1"/>
        <v>52.6</v>
      </c>
    </row>
    <row r="22" spans="1:5" ht="19.5" customHeight="1">
      <c r="A22" s="49" t="s">
        <v>76</v>
      </c>
      <c r="B22" s="136">
        <v>31</v>
      </c>
      <c r="C22" s="136">
        <v>17</v>
      </c>
      <c r="D22" s="147">
        <f t="shared" si="0"/>
        <v>-14</v>
      </c>
      <c r="E22" s="50">
        <f t="shared" si="1"/>
        <v>54.8</v>
      </c>
    </row>
    <row r="23" spans="1:5" ht="39" customHeight="1">
      <c r="A23" s="49" t="s">
        <v>77</v>
      </c>
      <c r="B23" s="136">
        <v>613</v>
      </c>
      <c r="C23" s="136">
        <v>256</v>
      </c>
      <c r="D23" s="147">
        <f t="shared" si="0"/>
        <v>-357</v>
      </c>
      <c r="E23" s="50">
        <f t="shared" si="1"/>
        <v>41.8</v>
      </c>
    </row>
    <row r="24" spans="1:5" ht="38.25" customHeight="1">
      <c r="A24" s="49" t="s">
        <v>78</v>
      </c>
      <c r="B24" s="136">
        <v>23</v>
      </c>
      <c r="C24" s="136">
        <v>0</v>
      </c>
      <c r="D24" s="147">
        <f t="shared" si="0"/>
        <v>-23</v>
      </c>
      <c r="E24" s="50">
        <f t="shared" si="1"/>
        <v>0</v>
      </c>
    </row>
    <row r="25" spans="1:5" ht="22.5" customHeight="1" thickBot="1">
      <c r="A25" s="51" t="s">
        <v>79</v>
      </c>
      <c r="B25" s="136">
        <v>2</v>
      </c>
      <c r="C25" s="136">
        <v>0</v>
      </c>
      <c r="D25" s="147">
        <f t="shared" si="0"/>
        <v>-2</v>
      </c>
      <c r="E25" s="50">
        <f t="shared" si="1"/>
        <v>0</v>
      </c>
    </row>
    <row r="26" spans="1:5">
      <c r="A26" s="43"/>
      <c r="B26" s="43"/>
      <c r="C26" s="43"/>
      <c r="D26" s="43"/>
      <c r="E26" s="43"/>
    </row>
    <row r="27" spans="1:5">
      <c r="A27" s="43"/>
      <c r="B27" s="43"/>
      <c r="C27" s="43"/>
      <c r="D27" s="43"/>
      <c r="E27" s="4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O21"/>
  <sheetViews>
    <sheetView view="pageBreakPreview" zoomScale="80" zoomScaleNormal="75" zoomScaleSheetLayoutView="80" workbookViewId="0">
      <selection activeCell="A4" sqref="A4:A5"/>
    </sheetView>
  </sheetViews>
  <sheetFormatPr defaultColWidth="8.85546875" defaultRowHeight="12.75"/>
  <cols>
    <col min="1" max="1" width="52.85546875" style="38" customWidth="1"/>
    <col min="2" max="2" width="16.7109375" style="38" customWidth="1"/>
    <col min="3" max="3" width="17.140625" style="38" customWidth="1"/>
    <col min="4" max="4" width="22" style="38" customWidth="1"/>
    <col min="5" max="5" width="21.5703125" style="38" customWidth="1"/>
    <col min="6" max="253" width="8.85546875" style="38"/>
    <col min="254" max="254" width="52.85546875" style="38" customWidth="1"/>
    <col min="255" max="255" width="21.28515625" style="38" customWidth="1"/>
    <col min="256" max="257" width="22" style="38" customWidth="1"/>
    <col min="258" max="258" width="21.5703125" style="38" customWidth="1"/>
    <col min="259" max="259" width="8.85546875" style="38"/>
    <col min="260" max="260" width="10.85546875" style="38" bestFit="1" customWidth="1"/>
    <col min="261" max="509" width="8.85546875" style="38"/>
    <col min="510" max="510" width="52.85546875" style="38" customWidth="1"/>
    <col min="511" max="511" width="21.28515625" style="38" customWidth="1"/>
    <col min="512" max="513" width="22" style="38" customWidth="1"/>
    <col min="514" max="514" width="21.5703125" style="38" customWidth="1"/>
    <col min="515" max="515" width="8.85546875" style="38"/>
    <col min="516" max="516" width="10.85546875" style="38" bestFit="1" customWidth="1"/>
    <col min="517" max="765" width="8.85546875" style="38"/>
    <col min="766" max="766" width="52.85546875" style="38" customWidth="1"/>
    <col min="767" max="767" width="21.28515625" style="38" customWidth="1"/>
    <col min="768" max="769" width="22" style="38" customWidth="1"/>
    <col min="770" max="770" width="21.5703125" style="38" customWidth="1"/>
    <col min="771" max="771" width="8.85546875" style="38"/>
    <col min="772" max="772" width="10.85546875" style="38" bestFit="1" customWidth="1"/>
    <col min="773" max="1021" width="8.85546875" style="38"/>
    <col min="1022" max="1022" width="52.85546875" style="38" customWidth="1"/>
    <col min="1023" max="1023" width="21.28515625" style="38" customWidth="1"/>
    <col min="1024" max="1025" width="22" style="38" customWidth="1"/>
    <col min="1026" max="1026" width="21.5703125" style="38" customWidth="1"/>
    <col min="1027" max="1027" width="8.85546875" style="38"/>
    <col min="1028" max="1028" width="10.85546875" style="38" bestFit="1" customWidth="1"/>
    <col min="1029" max="1277" width="8.85546875" style="38"/>
    <col min="1278" max="1278" width="52.85546875" style="38" customWidth="1"/>
    <col min="1279" max="1279" width="21.28515625" style="38" customWidth="1"/>
    <col min="1280" max="1281" width="22" style="38" customWidth="1"/>
    <col min="1282" max="1282" width="21.5703125" style="38" customWidth="1"/>
    <col min="1283" max="1283" width="8.85546875" style="38"/>
    <col min="1284" max="1284" width="10.85546875" style="38" bestFit="1" customWidth="1"/>
    <col min="1285" max="1533" width="8.85546875" style="38"/>
    <col min="1534" max="1534" width="52.85546875" style="38" customWidth="1"/>
    <col min="1535" max="1535" width="21.28515625" style="38" customWidth="1"/>
    <col min="1536" max="1537" width="22" style="38" customWidth="1"/>
    <col min="1538" max="1538" width="21.5703125" style="38" customWidth="1"/>
    <col min="1539" max="1539" width="8.85546875" style="38"/>
    <col min="1540" max="1540" width="10.85546875" style="38" bestFit="1" customWidth="1"/>
    <col min="1541" max="1789" width="8.85546875" style="38"/>
    <col min="1790" max="1790" width="52.85546875" style="38" customWidth="1"/>
    <col min="1791" max="1791" width="21.28515625" style="38" customWidth="1"/>
    <col min="1792" max="1793" width="22" style="38" customWidth="1"/>
    <col min="1794" max="1794" width="21.5703125" style="38" customWidth="1"/>
    <col min="1795" max="1795" width="8.85546875" style="38"/>
    <col min="1796" max="1796" width="10.85546875" style="38" bestFit="1" customWidth="1"/>
    <col min="1797" max="2045" width="8.85546875" style="38"/>
    <col min="2046" max="2046" width="52.85546875" style="38" customWidth="1"/>
    <col min="2047" max="2047" width="21.28515625" style="38" customWidth="1"/>
    <col min="2048" max="2049" width="22" style="38" customWidth="1"/>
    <col min="2050" max="2050" width="21.5703125" style="38" customWidth="1"/>
    <col min="2051" max="2051" width="8.85546875" style="38"/>
    <col min="2052" max="2052" width="10.85546875" style="38" bestFit="1" customWidth="1"/>
    <col min="2053" max="2301" width="8.85546875" style="38"/>
    <col min="2302" max="2302" width="52.85546875" style="38" customWidth="1"/>
    <col min="2303" max="2303" width="21.28515625" style="38" customWidth="1"/>
    <col min="2304" max="2305" width="22" style="38" customWidth="1"/>
    <col min="2306" max="2306" width="21.5703125" style="38" customWidth="1"/>
    <col min="2307" max="2307" width="8.85546875" style="38"/>
    <col min="2308" max="2308" width="10.85546875" style="38" bestFit="1" customWidth="1"/>
    <col min="2309" max="2557" width="8.85546875" style="38"/>
    <col min="2558" max="2558" width="52.85546875" style="38" customWidth="1"/>
    <col min="2559" max="2559" width="21.28515625" style="38" customWidth="1"/>
    <col min="2560" max="2561" width="22" style="38" customWidth="1"/>
    <col min="2562" max="2562" width="21.5703125" style="38" customWidth="1"/>
    <col min="2563" max="2563" width="8.85546875" style="38"/>
    <col min="2564" max="2564" width="10.85546875" style="38" bestFit="1" customWidth="1"/>
    <col min="2565" max="2813" width="8.85546875" style="38"/>
    <col min="2814" max="2814" width="52.85546875" style="38" customWidth="1"/>
    <col min="2815" max="2815" width="21.28515625" style="38" customWidth="1"/>
    <col min="2816" max="2817" width="22" style="38" customWidth="1"/>
    <col min="2818" max="2818" width="21.5703125" style="38" customWidth="1"/>
    <col min="2819" max="2819" width="8.85546875" style="38"/>
    <col min="2820" max="2820" width="10.85546875" style="38" bestFit="1" customWidth="1"/>
    <col min="2821" max="3069" width="8.85546875" style="38"/>
    <col min="3070" max="3070" width="52.85546875" style="38" customWidth="1"/>
    <col min="3071" max="3071" width="21.28515625" style="38" customWidth="1"/>
    <col min="3072" max="3073" width="22" style="38" customWidth="1"/>
    <col min="3074" max="3074" width="21.5703125" style="38" customWidth="1"/>
    <col min="3075" max="3075" width="8.85546875" style="38"/>
    <col min="3076" max="3076" width="10.85546875" style="38" bestFit="1" customWidth="1"/>
    <col min="3077" max="3325" width="8.85546875" style="38"/>
    <col min="3326" max="3326" width="52.85546875" style="38" customWidth="1"/>
    <col min="3327" max="3327" width="21.28515625" style="38" customWidth="1"/>
    <col min="3328" max="3329" width="22" style="38" customWidth="1"/>
    <col min="3330" max="3330" width="21.5703125" style="38" customWidth="1"/>
    <col min="3331" max="3331" width="8.85546875" style="38"/>
    <col min="3332" max="3332" width="10.85546875" style="38" bestFit="1" customWidth="1"/>
    <col min="3333" max="3581" width="8.85546875" style="38"/>
    <col min="3582" max="3582" width="52.85546875" style="38" customWidth="1"/>
    <col min="3583" max="3583" width="21.28515625" style="38" customWidth="1"/>
    <col min="3584" max="3585" width="22" style="38" customWidth="1"/>
    <col min="3586" max="3586" width="21.5703125" style="38" customWidth="1"/>
    <col min="3587" max="3587" width="8.85546875" style="38"/>
    <col min="3588" max="3588" width="10.85546875" style="38" bestFit="1" customWidth="1"/>
    <col min="3589" max="3837" width="8.85546875" style="38"/>
    <col min="3838" max="3838" width="52.85546875" style="38" customWidth="1"/>
    <col min="3839" max="3839" width="21.28515625" style="38" customWidth="1"/>
    <col min="3840" max="3841" width="22" style="38" customWidth="1"/>
    <col min="3842" max="3842" width="21.5703125" style="38" customWidth="1"/>
    <col min="3843" max="3843" width="8.85546875" style="38"/>
    <col min="3844" max="3844" width="10.85546875" style="38" bestFit="1" customWidth="1"/>
    <col min="3845" max="4093" width="8.85546875" style="38"/>
    <col min="4094" max="4094" width="52.85546875" style="38" customWidth="1"/>
    <col min="4095" max="4095" width="21.28515625" style="38" customWidth="1"/>
    <col min="4096" max="4097" width="22" style="38" customWidth="1"/>
    <col min="4098" max="4098" width="21.5703125" style="38" customWidth="1"/>
    <col min="4099" max="4099" width="8.85546875" style="38"/>
    <col min="4100" max="4100" width="10.85546875" style="38" bestFit="1" customWidth="1"/>
    <col min="4101" max="4349" width="8.85546875" style="38"/>
    <col min="4350" max="4350" width="52.85546875" style="38" customWidth="1"/>
    <col min="4351" max="4351" width="21.28515625" style="38" customWidth="1"/>
    <col min="4352" max="4353" width="22" style="38" customWidth="1"/>
    <col min="4354" max="4354" width="21.5703125" style="38" customWidth="1"/>
    <col min="4355" max="4355" width="8.85546875" style="38"/>
    <col min="4356" max="4356" width="10.85546875" style="38" bestFit="1" customWidth="1"/>
    <col min="4357" max="4605" width="8.85546875" style="38"/>
    <col min="4606" max="4606" width="52.85546875" style="38" customWidth="1"/>
    <col min="4607" max="4607" width="21.28515625" style="38" customWidth="1"/>
    <col min="4608" max="4609" width="22" style="38" customWidth="1"/>
    <col min="4610" max="4610" width="21.5703125" style="38" customWidth="1"/>
    <col min="4611" max="4611" width="8.85546875" style="38"/>
    <col min="4612" max="4612" width="10.85546875" style="38" bestFit="1" customWidth="1"/>
    <col min="4613" max="4861" width="8.85546875" style="38"/>
    <col min="4862" max="4862" width="52.85546875" style="38" customWidth="1"/>
    <col min="4863" max="4863" width="21.28515625" style="38" customWidth="1"/>
    <col min="4864" max="4865" width="22" style="38" customWidth="1"/>
    <col min="4866" max="4866" width="21.5703125" style="38" customWidth="1"/>
    <col min="4867" max="4867" width="8.85546875" style="38"/>
    <col min="4868" max="4868" width="10.85546875" style="38" bestFit="1" customWidth="1"/>
    <col min="4869" max="5117" width="8.85546875" style="38"/>
    <col min="5118" max="5118" width="52.85546875" style="38" customWidth="1"/>
    <col min="5119" max="5119" width="21.28515625" style="38" customWidth="1"/>
    <col min="5120" max="5121" width="22" style="38" customWidth="1"/>
    <col min="5122" max="5122" width="21.5703125" style="38" customWidth="1"/>
    <col min="5123" max="5123" width="8.85546875" style="38"/>
    <col min="5124" max="5124" width="10.85546875" style="38" bestFit="1" customWidth="1"/>
    <col min="5125" max="5373" width="8.85546875" style="38"/>
    <col min="5374" max="5374" width="52.85546875" style="38" customWidth="1"/>
    <col min="5375" max="5375" width="21.28515625" style="38" customWidth="1"/>
    <col min="5376" max="5377" width="22" style="38" customWidth="1"/>
    <col min="5378" max="5378" width="21.5703125" style="38" customWidth="1"/>
    <col min="5379" max="5379" width="8.85546875" style="38"/>
    <col min="5380" max="5380" width="10.85546875" style="38" bestFit="1" customWidth="1"/>
    <col min="5381" max="5629" width="8.85546875" style="38"/>
    <col min="5630" max="5630" width="52.85546875" style="38" customWidth="1"/>
    <col min="5631" max="5631" width="21.28515625" style="38" customWidth="1"/>
    <col min="5632" max="5633" width="22" style="38" customWidth="1"/>
    <col min="5634" max="5634" width="21.5703125" style="38" customWidth="1"/>
    <col min="5635" max="5635" width="8.85546875" style="38"/>
    <col min="5636" max="5636" width="10.85546875" style="38" bestFit="1" customWidth="1"/>
    <col min="5637" max="5885" width="8.85546875" style="38"/>
    <col min="5886" max="5886" width="52.85546875" style="38" customWidth="1"/>
    <col min="5887" max="5887" width="21.28515625" style="38" customWidth="1"/>
    <col min="5888" max="5889" width="22" style="38" customWidth="1"/>
    <col min="5890" max="5890" width="21.5703125" style="38" customWidth="1"/>
    <col min="5891" max="5891" width="8.85546875" style="38"/>
    <col min="5892" max="5892" width="10.85546875" style="38" bestFit="1" customWidth="1"/>
    <col min="5893" max="6141" width="8.85546875" style="38"/>
    <col min="6142" max="6142" width="52.85546875" style="38" customWidth="1"/>
    <col min="6143" max="6143" width="21.28515625" style="38" customWidth="1"/>
    <col min="6144" max="6145" width="22" style="38" customWidth="1"/>
    <col min="6146" max="6146" width="21.5703125" style="38" customWidth="1"/>
    <col min="6147" max="6147" width="8.85546875" style="38"/>
    <col min="6148" max="6148" width="10.85546875" style="38" bestFit="1" customWidth="1"/>
    <col min="6149" max="6397" width="8.85546875" style="38"/>
    <col min="6398" max="6398" width="52.85546875" style="38" customWidth="1"/>
    <col min="6399" max="6399" width="21.28515625" style="38" customWidth="1"/>
    <col min="6400" max="6401" width="22" style="38" customWidth="1"/>
    <col min="6402" max="6402" width="21.5703125" style="38" customWidth="1"/>
    <col min="6403" max="6403" width="8.85546875" style="38"/>
    <col min="6404" max="6404" width="10.85546875" style="38" bestFit="1" customWidth="1"/>
    <col min="6405" max="6653" width="8.85546875" style="38"/>
    <col min="6654" max="6654" width="52.85546875" style="38" customWidth="1"/>
    <col min="6655" max="6655" width="21.28515625" style="38" customWidth="1"/>
    <col min="6656" max="6657" width="22" style="38" customWidth="1"/>
    <col min="6658" max="6658" width="21.5703125" style="38" customWidth="1"/>
    <col min="6659" max="6659" width="8.85546875" style="38"/>
    <col min="6660" max="6660" width="10.85546875" style="38" bestFit="1" customWidth="1"/>
    <col min="6661" max="6909" width="8.85546875" style="38"/>
    <col min="6910" max="6910" width="52.85546875" style="38" customWidth="1"/>
    <col min="6911" max="6911" width="21.28515625" style="38" customWidth="1"/>
    <col min="6912" max="6913" width="22" style="38" customWidth="1"/>
    <col min="6914" max="6914" width="21.5703125" style="38" customWidth="1"/>
    <col min="6915" max="6915" width="8.85546875" style="38"/>
    <col min="6916" max="6916" width="10.85546875" style="38" bestFit="1" customWidth="1"/>
    <col min="6917" max="7165" width="8.85546875" style="38"/>
    <col min="7166" max="7166" width="52.85546875" style="38" customWidth="1"/>
    <col min="7167" max="7167" width="21.28515625" style="38" customWidth="1"/>
    <col min="7168" max="7169" width="22" style="38" customWidth="1"/>
    <col min="7170" max="7170" width="21.5703125" style="38" customWidth="1"/>
    <col min="7171" max="7171" width="8.85546875" style="38"/>
    <col min="7172" max="7172" width="10.85546875" style="38" bestFit="1" customWidth="1"/>
    <col min="7173" max="7421" width="8.85546875" style="38"/>
    <col min="7422" max="7422" width="52.85546875" style="38" customWidth="1"/>
    <col min="7423" max="7423" width="21.28515625" style="38" customWidth="1"/>
    <col min="7424" max="7425" width="22" style="38" customWidth="1"/>
    <col min="7426" max="7426" width="21.5703125" style="38" customWidth="1"/>
    <col min="7427" max="7427" width="8.85546875" style="38"/>
    <col min="7428" max="7428" width="10.85546875" style="38" bestFit="1" customWidth="1"/>
    <col min="7429" max="7677" width="8.85546875" style="38"/>
    <col min="7678" max="7678" width="52.85546875" style="38" customWidth="1"/>
    <col min="7679" max="7679" width="21.28515625" style="38" customWidth="1"/>
    <col min="7680" max="7681" width="22" style="38" customWidth="1"/>
    <col min="7682" max="7682" width="21.5703125" style="38" customWidth="1"/>
    <col min="7683" max="7683" width="8.85546875" style="38"/>
    <col min="7684" max="7684" width="10.85546875" style="38" bestFit="1" customWidth="1"/>
    <col min="7685" max="7933" width="8.85546875" style="38"/>
    <col min="7934" max="7934" width="52.85546875" style="38" customWidth="1"/>
    <col min="7935" max="7935" width="21.28515625" style="38" customWidth="1"/>
    <col min="7936" max="7937" width="22" style="38" customWidth="1"/>
    <col min="7938" max="7938" width="21.5703125" style="38" customWidth="1"/>
    <col min="7939" max="7939" width="8.85546875" style="38"/>
    <col min="7940" max="7940" width="10.85546875" style="38" bestFit="1" customWidth="1"/>
    <col min="7941" max="8189" width="8.85546875" style="38"/>
    <col min="8190" max="8190" width="52.85546875" style="38" customWidth="1"/>
    <col min="8191" max="8191" width="21.28515625" style="38" customWidth="1"/>
    <col min="8192" max="8193" width="22" style="38" customWidth="1"/>
    <col min="8194" max="8194" width="21.5703125" style="38" customWidth="1"/>
    <col min="8195" max="8195" width="8.85546875" style="38"/>
    <col min="8196" max="8196" width="10.85546875" style="38" bestFit="1" customWidth="1"/>
    <col min="8197" max="8445" width="8.85546875" style="38"/>
    <col min="8446" max="8446" width="52.85546875" style="38" customWidth="1"/>
    <col min="8447" max="8447" width="21.28515625" style="38" customWidth="1"/>
    <col min="8448" max="8449" width="22" style="38" customWidth="1"/>
    <col min="8450" max="8450" width="21.5703125" style="38" customWidth="1"/>
    <col min="8451" max="8451" width="8.85546875" style="38"/>
    <col min="8452" max="8452" width="10.85546875" style="38" bestFit="1" customWidth="1"/>
    <col min="8453" max="8701" width="8.85546875" style="38"/>
    <col min="8702" max="8702" width="52.85546875" style="38" customWidth="1"/>
    <col min="8703" max="8703" width="21.28515625" style="38" customWidth="1"/>
    <col min="8704" max="8705" width="22" style="38" customWidth="1"/>
    <col min="8706" max="8706" width="21.5703125" style="38" customWidth="1"/>
    <col min="8707" max="8707" width="8.85546875" style="38"/>
    <col min="8708" max="8708" width="10.85546875" style="38" bestFit="1" customWidth="1"/>
    <col min="8709" max="8957" width="8.85546875" style="38"/>
    <col min="8958" max="8958" width="52.85546875" style="38" customWidth="1"/>
    <col min="8959" max="8959" width="21.28515625" style="38" customWidth="1"/>
    <col min="8960" max="8961" width="22" style="38" customWidth="1"/>
    <col min="8962" max="8962" width="21.5703125" style="38" customWidth="1"/>
    <col min="8963" max="8963" width="8.85546875" style="38"/>
    <col min="8964" max="8964" width="10.85546875" style="38" bestFit="1" customWidth="1"/>
    <col min="8965" max="9213" width="8.85546875" style="38"/>
    <col min="9214" max="9214" width="52.85546875" style="38" customWidth="1"/>
    <col min="9215" max="9215" width="21.28515625" style="38" customWidth="1"/>
    <col min="9216" max="9217" width="22" style="38" customWidth="1"/>
    <col min="9218" max="9218" width="21.5703125" style="38" customWidth="1"/>
    <col min="9219" max="9219" width="8.85546875" style="38"/>
    <col min="9220" max="9220" width="10.85546875" style="38" bestFit="1" customWidth="1"/>
    <col min="9221" max="9469" width="8.85546875" style="38"/>
    <col min="9470" max="9470" width="52.85546875" style="38" customWidth="1"/>
    <col min="9471" max="9471" width="21.28515625" style="38" customWidth="1"/>
    <col min="9472" max="9473" width="22" style="38" customWidth="1"/>
    <col min="9474" max="9474" width="21.5703125" style="38" customWidth="1"/>
    <col min="9475" max="9475" width="8.85546875" style="38"/>
    <col min="9476" max="9476" width="10.85546875" style="38" bestFit="1" customWidth="1"/>
    <col min="9477" max="9725" width="8.85546875" style="38"/>
    <col min="9726" max="9726" width="52.85546875" style="38" customWidth="1"/>
    <col min="9727" max="9727" width="21.28515625" style="38" customWidth="1"/>
    <col min="9728" max="9729" width="22" style="38" customWidth="1"/>
    <col min="9730" max="9730" width="21.5703125" style="38" customWidth="1"/>
    <col min="9731" max="9731" width="8.85546875" style="38"/>
    <col min="9732" max="9732" width="10.85546875" style="38" bestFit="1" customWidth="1"/>
    <col min="9733" max="9981" width="8.85546875" style="38"/>
    <col min="9982" max="9982" width="52.85546875" style="38" customWidth="1"/>
    <col min="9983" max="9983" width="21.28515625" style="38" customWidth="1"/>
    <col min="9984" max="9985" width="22" style="38" customWidth="1"/>
    <col min="9986" max="9986" width="21.5703125" style="38" customWidth="1"/>
    <col min="9987" max="9987" width="8.85546875" style="38"/>
    <col min="9988" max="9988" width="10.85546875" style="38" bestFit="1" customWidth="1"/>
    <col min="9989" max="10237" width="8.85546875" style="38"/>
    <col min="10238" max="10238" width="52.85546875" style="38" customWidth="1"/>
    <col min="10239" max="10239" width="21.28515625" style="38" customWidth="1"/>
    <col min="10240" max="10241" width="22" style="38" customWidth="1"/>
    <col min="10242" max="10242" width="21.5703125" style="38" customWidth="1"/>
    <col min="10243" max="10243" width="8.85546875" style="38"/>
    <col min="10244" max="10244" width="10.85546875" style="38" bestFit="1" customWidth="1"/>
    <col min="10245" max="10493" width="8.85546875" style="38"/>
    <col min="10494" max="10494" width="52.85546875" style="38" customWidth="1"/>
    <col min="10495" max="10495" width="21.28515625" style="38" customWidth="1"/>
    <col min="10496" max="10497" width="22" style="38" customWidth="1"/>
    <col min="10498" max="10498" width="21.5703125" style="38" customWidth="1"/>
    <col min="10499" max="10499" width="8.85546875" style="38"/>
    <col min="10500" max="10500" width="10.85546875" style="38" bestFit="1" customWidth="1"/>
    <col min="10501" max="10749" width="8.85546875" style="38"/>
    <col min="10750" max="10750" width="52.85546875" style="38" customWidth="1"/>
    <col min="10751" max="10751" width="21.28515625" style="38" customWidth="1"/>
    <col min="10752" max="10753" width="22" style="38" customWidth="1"/>
    <col min="10754" max="10754" width="21.5703125" style="38" customWidth="1"/>
    <col min="10755" max="10755" width="8.85546875" style="38"/>
    <col min="10756" max="10756" width="10.85546875" style="38" bestFit="1" customWidth="1"/>
    <col min="10757" max="11005" width="8.85546875" style="38"/>
    <col min="11006" max="11006" width="52.85546875" style="38" customWidth="1"/>
    <col min="11007" max="11007" width="21.28515625" style="38" customWidth="1"/>
    <col min="11008" max="11009" width="22" style="38" customWidth="1"/>
    <col min="11010" max="11010" width="21.5703125" style="38" customWidth="1"/>
    <col min="11011" max="11011" width="8.85546875" style="38"/>
    <col min="11012" max="11012" width="10.85546875" style="38" bestFit="1" customWidth="1"/>
    <col min="11013" max="11261" width="8.85546875" style="38"/>
    <col min="11262" max="11262" width="52.85546875" style="38" customWidth="1"/>
    <col min="11263" max="11263" width="21.28515625" style="38" customWidth="1"/>
    <col min="11264" max="11265" width="22" style="38" customWidth="1"/>
    <col min="11266" max="11266" width="21.5703125" style="38" customWidth="1"/>
    <col min="11267" max="11267" width="8.85546875" style="38"/>
    <col min="11268" max="11268" width="10.85546875" style="38" bestFit="1" customWidth="1"/>
    <col min="11269" max="11517" width="8.85546875" style="38"/>
    <col min="11518" max="11518" width="52.85546875" style="38" customWidth="1"/>
    <col min="11519" max="11519" width="21.28515625" style="38" customWidth="1"/>
    <col min="11520" max="11521" width="22" style="38" customWidth="1"/>
    <col min="11522" max="11522" width="21.5703125" style="38" customWidth="1"/>
    <col min="11523" max="11523" width="8.85546875" style="38"/>
    <col min="11524" max="11524" width="10.85546875" style="38" bestFit="1" customWidth="1"/>
    <col min="11525" max="11773" width="8.85546875" style="38"/>
    <col min="11774" max="11774" width="52.85546875" style="38" customWidth="1"/>
    <col min="11775" max="11775" width="21.28515625" style="38" customWidth="1"/>
    <col min="11776" max="11777" width="22" style="38" customWidth="1"/>
    <col min="11778" max="11778" width="21.5703125" style="38" customWidth="1"/>
    <col min="11779" max="11779" width="8.85546875" style="38"/>
    <col min="11780" max="11780" width="10.85546875" style="38" bestFit="1" customWidth="1"/>
    <col min="11781" max="12029" width="8.85546875" style="38"/>
    <col min="12030" max="12030" width="52.85546875" style="38" customWidth="1"/>
    <col min="12031" max="12031" width="21.28515625" style="38" customWidth="1"/>
    <col min="12032" max="12033" width="22" style="38" customWidth="1"/>
    <col min="12034" max="12034" width="21.5703125" style="38" customWidth="1"/>
    <col min="12035" max="12035" width="8.85546875" style="38"/>
    <col min="12036" max="12036" width="10.85546875" style="38" bestFit="1" customWidth="1"/>
    <col min="12037" max="12285" width="8.85546875" style="38"/>
    <col min="12286" max="12286" width="52.85546875" style="38" customWidth="1"/>
    <col min="12287" max="12287" width="21.28515625" style="38" customWidth="1"/>
    <col min="12288" max="12289" width="22" style="38" customWidth="1"/>
    <col min="12290" max="12290" width="21.5703125" style="38" customWidth="1"/>
    <col min="12291" max="12291" width="8.85546875" style="38"/>
    <col min="12292" max="12292" width="10.85546875" style="38" bestFit="1" customWidth="1"/>
    <col min="12293" max="12541" width="8.85546875" style="38"/>
    <col min="12542" max="12542" width="52.85546875" style="38" customWidth="1"/>
    <col min="12543" max="12543" width="21.28515625" style="38" customWidth="1"/>
    <col min="12544" max="12545" width="22" style="38" customWidth="1"/>
    <col min="12546" max="12546" width="21.5703125" style="38" customWidth="1"/>
    <col min="12547" max="12547" width="8.85546875" style="38"/>
    <col min="12548" max="12548" width="10.85546875" style="38" bestFit="1" customWidth="1"/>
    <col min="12549" max="12797" width="8.85546875" style="38"/>
    <col min="12798" max="12798" width="52.85546875" style="38" customWidth="1"/>
    <col min="12799" max="12799" width="21.28515625" style="38" customWidth="1"/>
    <col min="12800" max="12801" width="22" style="38" customWidth="1"/>
    <col min="12802" max="12802" width="21.5703125" style="38" customWidth="1"/>
    <col min="12803" max="12803" width="8.85546875" style="38"/>
    <col min="12804" max="12804" width="10.85546875" style="38" bestFit="1" customWidth="1"/>
    <col min="12805" max="13053" width="8.85546875" style="38"/>
    <col min="13054" max="13054" width="52.85546875" style="38" customWidth="1"/>
    <col min="13055" max="13055" width="21.28515625" style="38" customWidth="1"/>
    <col min="13056" max="13057" width="22" style="38" customWidth="1"/>
    <col min="13058" max="13058" width="21.5703125" style="38" customWidth="1"/>
    <col min="13059" max="13059" width="8.85546875" style="38"/>
    <col min="13060" max="13060" width="10.85546875" style="38" bestFit="1" customWidth="1"/>
    <col min="13061" max="13309" width="8.85546875" style="38"/>
    <col min="13310" max="13310" width="52.85546875" style="38" customWidth="1"/>
    <col min="13311" max="13311" width="21.28515625" style="38" customWidth="1"/>
    <col min="13312" max="13313" width="22" style="38" customWidth="1"/>
    <col min="13314" max="13314" width="21.5703125" style="38" customWidth="1"/>
    <col min="13315" max="13315" width="8.85546875" style="38"/>
    <col min="13316" max="13316" width="10.85546875" style="38" bestFit="1" customWidth="1"/>
    <col min="13317" max="13565" width="8.85546875" style="38"/>
    <col min="13566" max="13566" width="52.85546875" style="38" customWidth="1"/>
    <col min="13567" max="13567" width="21.28515625" style="38" customWidth="1"/>
    <col min="13568" max="13569" width="22" style="38" customWidth="1"/>
    <col min="13570" max="13570" width="21.5703125" style="38" customWidth="1"/>
    <col min="13571" max="13571" width="8.85546875" style="38"/>
    <col min="13572" max="13572" width="10.85546875" style="38" bestFit="1" customWidth="1"/>
    <col min="13573" max="13821" width="8.85546875" style="38"/>
    <col min="13822" max="13822" width="52.85546875" style="38" customWidth="1"/>
    <col min="13823" max="13823" width="21.28515625" style="38" customWidth="1"/>
    <col min="13824" max="13825" width="22" style="38" customWidth="1"/>
    <col min="13826" max="13826" width="21.5703125" style="38" customWidth="1"/>
    <col min="13827" max="13827" width="8.85546875" style="38"/>
    <col min="13828" max="13828" width="10.85546875" style="38" bestFit="1" customWidth="1"/>
    <col min="13829" max="14077" width="8.85546875" style="38"/>
    <col min="14078" max="14078" width="52.85546875" style="38" customWidth="1"/>
    <col min="14079" max="14079" width="21.28515625" style="38" customWidth="1"/>
    <col min="14080" max="14081" width="22" style="38" customWidth="1"/>
    <col min="14082" max="14082" width="21.5703125" style="38" customWidth="1"/>
    <col min="14083" max="14083" width="8.85546875" style="38"/>
    <col min="14084" max="14084" width="10.85546875" style="38" bestFit="1" customWidth="1"/>
    <col min="14085" max="14333" width="8.85546875" style="38"/>
    <col min="14334" max="14334" width="52.85546875" style="38" customWidth="1"/>
    <col min="14335" max="14335" width="21.28515625" style="38" customWidth="1"/>
    <col min="14336" max="14337" width="22" style="38" customWidth="1"/>
    <col min="14338" max="14338" width="21.5703125" style="38" customWidth="1"/>
    <col min="14339" max="14339" width="8.85546875" style="38"/>
    <col min="14340" max="14340" width="10.85546875" style="38" bestFit="1" customWidth="1"/>
    <col min="14341" max="14589" width="8.85546875" style="38"/>
    <col min="14590" max="14590" width="52.85546875" style="38" customWidth="1"/>
    <col min="14591" max="14591" width="21.28515625" style="38" customWidth="1"/>
    <col min="14592" max="14593" width="22" style="38" customWidth="1"/>
    <col min="14594" max="14594" width="21.5703125" style="38" customWidth="1"/>
    <col min="14595" max="14595" width="8.85546875" style="38"/>
    <col min="14596" max="14596" width="10.85546875" style="38" bestFit="1" customWidth="1"/>
    <col min="14597" max="14845" width="8.85546875" style="38"/>
    <col min="14846" max="14846" width="52.85546875" style="38" customWidth="1"/>
    <col min="14847" max="14847" width="21.28515625" style="38" customWidth="1"/>
    <col min="14848" max="14849" width="22" style="38" customWidth="1"/>
    <col min="14850" max="14850" width="21.5703125" style="38" customWidth="1"/>
    <col min="14851" max="14851" width="8.85546875" style="38"/>
    <col min="14852" max="14852" width="10.85546875" style="38" bestFit="1" customWidth="1"/>
    <col min="14853" max="15101" width="8.85546875" style="38"/>
    <col min="15102" max="15102" width="52.85546875" style="38" customWidth="1"/>
    <col min="15103" max="15103" width="21.28515625" style="38" customWidth="1"/>
    <col min="15104" max="15105" width="22" style="38" customWidth="1"/>
    <col min="15106" max="15106" width="21.5703125" style="38" customWidth="1"/>
    <col min="15107" max="15107" width="8.85546875" style="38"/>
    <col min="15108" max="15108" width="10.85546875" style="38" bestFit="1" customWidth="1"/>
    <col min="15109" max="15357" width="8.85546875" style="38"/>
    <col min="15358" max="15358" width="52.85546875" style="38" customWidth="1"/>
    <col min="15359" max="15359" width="21.28515625" style="38" customWidth="1"/>
    <col min="15360" max="15361" width="22" style="38" customWidth="1"/>
    <col min="15362" max="15362" width="21.5703125" style="38" customWidth="1"/>
    <col min="15363" max="15363" width="8.85546875" style="38"/>
    <col min="15364" max="15364" width="10.85546875" style="38" bestFit="1" customWidth="1"/>
    <col min="15365" max="15613" width="8.85546875" style="38"/>
    <col min="15614" max="15614" width="52.85546875" style="38" customWidth="1"/>
    <col min="15615" max="15615" width="21.28515625" style="38" customWidth="1"/>
    <col min="15616" max="15617" width="22" style="38" customWidth="1"/>
    <col min="15618" max="15618" width="21.5703125" style="38" customWidth="1"/>
    <col min="15619" max="15619" width="8.85546875" style="38"/>
    <col min="15620" max="15620" width="10.85546875" style="38" bestFit="1" customWidth="1"/>
    <col min="15621" max="15869" width="8.85546875" style="38"/>
    <col min="15870" max="15870" width="52.85546875" style="38" customWidth="1"/>
    <col min="15871" max="15871" width="21.28515625" style="38" customWidth="1"/>
    <col min="15872" max="15873" width="22" style="38" customWidth="1"/>
    <col min="15874" max="15874" width="21.5703125" style="38" customWidth="1"/>
    <col min="15875" max="15875" width="8.85546875" style="38"/>
    <col min="15876" max="15876" width="10.85546875" style="38" bestFit="1" customWidth="1"/>
    <col min="15877" max="16125" width="8.85546875" style="38"/>
    <col min="16126" max="16126" width="52.85546875" style="38" customWidth="1"/>
    <col min="16127" max="16127" width="21.28515625" style="38" customWidth="1"/>
    <col min="16128" max="16129" width="22" style="38" customWidth="1"/>
    <col min="16130" max="16130" width="21.5703125" style="38" customWidth="1"/>
    <col min="16131" max="16131" width="8.85546875" style="38"/>
    <col min="16132" max="16132" width="10.85546875" style="38" bestFit="1" customWidth="1"/>
    <col min="16133" max="16384" width="8.85546875" style="38"/>
  </cols>
  <sheetData>
    <row r="1" spans="1:15" s="27" customFormat="1" ht="49.5" customHeight="1">
      <c r="A1" s="189" t="s">
        <v>162</v>
      </c>
      <c r="B1" s="189"/>
      <c r="C1" s="189"/>
      <c r="D1" s="189"/>
      <c r="E1" s="189"/>
    </row>
    <row r="2" spans="1:15" s="27" customFormat="1" ht="20.25" customHeight="1">
      <c r="A2" s="190" t="s">
        <v>47</v>
      </c>
      <c r="B2" s="190"/>
      <c r="C2" s="190"/>
      <c r="D2" s="190"/>
      <c r="E2" s="190"/>
    </row>
    <row r="3" spans="1:15" s="27" customFormat="1" ht="17.25" customHeight="1" thickBot="1">
      <c r="A3" s="28"/>
      <c r="B3" s="28"/>
      <c r="C3" s="28"/>
      <c r="D3" s="28"/>
      <c r="E3" s="28"/>
    </row>
    <row r="4" spans="1:15" s="29" customFormat="1" ht="25.5" customHeight="1">
      <c r="A4" s="191"/>
      <c r="B4" s="181" t="s">
        <v>164</v>
      </c>
      <c r="C4" s="181" t="s">
        <v>165</v>
      </c>
      <c r="D4" s="193" t="s">
        <v>48</v>
      </c>
      <c r="E4" s="194"/>
    </row>
    <row r="5" spans="1:15" s="29" customFormat="1" ht="37.5" customHeight="1">
      <c r="A5" s="192"/>
      <c r="B5" s="181"/>
      <c r="C5" s="181"/>
      <c r="D5" s="30" t="s">
        <v>49</v>
      </c>
      <c r="E5" s="31" t="s">
        <v>10</v>
      </c>
    </row>
    <row r="6" spans="1:15" s="35" customFormat="1" ht="34.5" customHeight="1">
      <c r="A6" s="32" t="s">
        <v>50</v>
      </c>
      <c r="B6" s="33">
        <f>SUM(B7:B15)</f>
        <v>1921</v>
      </c>
      <c r="C6" s="33">
        <f>SUM(C7:C15)</f>
        <v>1003</v>
      </c>
      <c r="D6" s="33">
        <f>C6-B6</f>
        <v>-918</v>
      </c>
      <c r="E6" s="34">
        <f>ROUND(C6/B6*100,1)</f>
        <v>52.2</v>
      </c>
    </row>
    <row r="7" spans="1:15" ht="51" customHeight="1">
      <c r="A7" s="148" t="s">
        <v>51</v>
      </c>
      <c r="B7" s="137">
        <v>292</v>
      </c>
      <c r="C7" s="137">
        <v>153</v>
      </c>
      <c r="D7" s="36">
        <f t="shared" ref="D7:D15" si="0">C7-B7</f>
        <v>-139</v>
      </c>
      <c r="E7" s="37">
        <f t="shared" ref="E7:E15" si="1">ROUND(C7/B7*100,1)</f>
        <v>52.4</v>
      </c>
      <c r="H7" s="39"/>
    </row>
    <row r="8" spans="1:15" ht="35.25" customHeight="1">
      <c r="A8" s="148" t="s">
        <v>52</v>
      </c>
      <c r="B8" s="136">
        <v>506</v>
      </c>
      <c r="C8" s="136">
        <v>78</v>
      </c>
      <c r="D8" s="36">
        <f t="shared" si="0"/>
        <v>-428</v>
      </c>
      <c r="E8" s="37">
        <f t="shared" si="1"/>
        <v>15.4</v>
      </c>
      <c r="H8" s="39"/>
    </row>
    <row r="9" spans="1:15" s="40" customFormat="1" ht="25.5" customHeight="1">
      <c r="A9" s="148" t="s">
        <v>53</v>
      </c>
      <c r="B9" s="136">
        <v>447</v>
      </c>
      <c r="C9" s="136">
        <v>169</v>
      </c>
      <c r="D9" s="36">
        <f t="shared" si="0"/>
        <v>-278</v>
      </c>
      <c r="E9" s="37">
        <f t="shared" si="1"/>
        <v>37.799999999999997</v>
      </c>
      <c r="F9" s="38"/>
      <c r="H9" s="39"/>
    </row>
    <row r="10" spans="1:15" ht="36.75" customHeight="1">
      <c r="A10" s="148" t="s">
        <v>54</v>
      </c>
      <c r="B10" s="136">
        <v>42</v>
      </c>
      <c r="C10" s="136">
        <v>13</v>
      </c>
      <c r="D10" s="36">
        <f t="shared" si="0"/>
        <v>-29</v>
      </c>
      <c r="E10" s="37">
        <f t="shared" si="1"/>
        <v>31</v>
      </c>
      <c r="H10" s="39"/>
    </row>
    <row r="11" spans="1:15" ht="28.5" customHeight="1">
      <c r="A11" s="148" t="s">
        <v>55</v>
      </c>
      <c r="B11" s="136">
        <v>138</v>
      </c>
      <c r="C11" s="136">
        <v>128</v>
      </c>
      <c r="D11" s="36">
        <f t="shared" si="0"/>
        <v>-10</v>
      </c>
      <c r="E11" s="37">
        <f t="shared" si="1"/>
        <v>92.8</v>
      </c>
      <c r="H11" s="39"/>
    </row>
    <row r="12" spans="1:15" ht="59.25" customHeight="1">
      <c r="A12" s="148" t="s">
        <v>56</v>
      </c>
      <c r="B12" s="136">
        <v>8</v>
      </c>
      <c r="C12" s="136">
        <v>2</v>
      </c>
      <c r="D12" s="36">
        <f t="shared" si="0"/>
        <v>-6</v>
      </c>
      <c r="E12" s="37">
        <f t="shared" si="1"/>
        <v>25</v>
      </c>
      <c r="H12" s="39"/>
    </row>
    <row r="13" spans="1:15" ht="30.75" customHeight="1">
      <c r="A13" s="148" t="s">
        <v>57</v>
      </c>
      <c r="B13" s="136">
        <v>146</v>
      </c>
      <c r="C13" s="136">
        <v>151</v>
      </c>
      <c r="D13" s="36">
        <f t="shared" si="0"/>
        <v>5</v>
      </c>
      <c r="E13" s="37">
        <f t="shared" si="1"/>
        <v>103.4</v>
      </c>
      <c r="H13" s="39"/>
      <c r="O13" s="41"/>
    </row>
    <row r="14" spans="1:15" ht="75" customHeight="1">
      <c r="A14" s="148" t="s">
        <v>58</v>
      </c>
      <c r="B14" s="136">
        <v>161</v>
      </c>
      <c r="C14" s="136">
        <v>150</v>
      </c>
      <c r="D14" s="36">
        <f t="shared" si="0"/>
        <v>-11</v>
      </c>
      <c r="E14" s="37">
        <f t="shared" si="1"/>
        <v>93.2</v>
      </c>
      <c r="H14" s="39"/>
      <c r="O14" s="41"/>
    </row>
    <row r="15" spans="1:15" ht="33" customHeight="1" thickBot="1">
      <c r="A15" s="149" t="s">
        <v>59</v>
      </c>
      <c r="B15" s="136">
        <v>181</v>
      </c>
      <c r="C15" s="136">
        <v>159</v>
      </c>
      <c r="D15" s="42">
        <f t="shared" si="0"/>
        <v>-22</v>
      </c>
      <c r="E15" s="37">
        <f t="shared" si="1"/>
        <v>87.8</v>
      </c>
      <c r="H15" s="39"/>
      <c r="O15" s="41"/>
    </row>
    <row r="16" spans="1:15">
      <c r="A16" s="43"/>
      <c r="B16" s="43"/>
      <c r="C16" s="43"/>
      <c r="D16" s="43"/>
      <c r="O16" s="41"/>
    </row>
    <row r="17" spans="1:15">
      <c r="A17" s="43"/>
      <c r="B17" s="43"/>
      <c r="C17" s="43"/>
      <c r="D17" s="43"/>
      <c r="O17" s="41"/>
    </row>
    <row r="18" spans="1:15">
      <c r="O18" s="41"/>
    </row>
    <row r="19" spans="1:15">
      <c r="O19" s="41"/>
    </row>
    <row r="20" spans="1:15">
      <c r="O20" s="41"/>
    </row>
    <row r="21" spans="1:15">
      <c r="O21" s="4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29"/>
  <sheetViews>
    <sheetView view="pageBreakPreview" zoomScale="80" zoomScaleNormal="100" zoomScaleSheetLayoutView="80" workbookViewId="0">
      <selection activeCell="C28" sqref="C28"/>
    </sheetView>
  </sheetViews>
  <sheetFormatPr defaultRowHeight="12.75"/>
  <cols>
    <col min="1" max="1" width="52.42578125" style="150" customWidth="1"/>
    <col min="2" max="3" width="10.42578125" style="150" customWidth="1"/>
    <col min="4" max="4" width="11.28515625" style="150" customWidth="1"/>
    <col min="5" max="5" width="12" style="150" customWidth="1"/>
    <col min="6" max="6" width="9.140625" style="150"/>
    <col min="7" max="8" width="11.7109375" style="150" bestFit="1" customWidth="1"/>
    <col min="9" max="256" width="9.140625" style="150"/>
    <col min="257" max="257" width="52.42578125" style="150" customWidth="1"/>
    <col min="258" max="258" width="10.42578125" style="150" customWidth="1"/>
    <col min="259" max="259" width="9.42578125" style="150" customWidth="1"/>
    <col min="260" max="260" width="9.28515625" style="150" customWidth="1"/>
    <col min="261" max="261" width="10.85546875" style="150" customWidth="1"/>
    <col min="262" max="262" width="9.140625" style="150"/>
    <col min="263" max="264" width="11.7109375" style="150" bestFit="1" customWidth="1"/>
    <col min="265" max="512" width="9.140625" style="150"/>
    <col min="513" max="513" width="52.42578125" style="150" customWidth="1"/>
    <col min="514" max="514" width="10.42578125" style="150" customWidth="1"/>
    <col min="515" max="515" width="9.42578125" style="150" customWidth="1"/>
    <col min="516" max="516" width="9.28515625" style="150" customWidth="1"/>
    <col min="517" max="517" width="10.85546875" style="150" customWidth="1"/>
    <col min="518" max="518" width="9.140625" style="150"/>
    <col min="519" max="520" width="11.7109375" style="150" bestFit="1" customWidth="1"/>
    <col min="521" max="768" width="9.140625" style="150"/>
    <col min="769" max="769" width="52.42578125" style="150" customWidth="1"/>
    <col min="770" max="770" width="10.42578125" style="150" customWidth="1"/>
    <col min="771" max="771" width="9.42578125" style="150" customWidth="1"/>
    <col min="772" max="772" width="9.28515625" style="150" customWidth="1"/>
    <col min="773" max="773" width="10.85546875" style="150" customWidth="1"/>
    <col min="774" max="774" width="9.140625" style="150"/>
    <col min="775" max="776" width="11.7109375" style="150" bestFit="1" customWidth="1"/>
    <col min="777" max="1024" width="9.140625" style="150"/>
    <col min="1025" max="1025" width="52.42578125" style="150" customWidth="1"/>
    <col min="1026" max="1026" width="10.42578125" style="150" customWidth="1"/>
    <col min="1027" max="1027" width="9.42578125" style="150" customWidth="1"/>
    <col min="1028" max="1028" width="9.28515625" style="150" customWidth="1"/>
    <col min="1029" max="1029" width="10.85546875" style="150" customWidth="1"/>
    <col min="1030" max="1030" width="9.140625" style="150"/>
    <col min="1031" max="1032" width="11.7109375" style="150" bestFit="1" customWidth="1"/>
    <col min="1033" max="1280" width="9.140625" style="150"/>
    <col min="1281" max="1281" width="52.42578125" style="150" customWidth="1"/>
    <col min="1282" max="1282" width="10.42578125" style="150" customWidth="1"/>
    <col min="1283" max="1283" width="9.42578125" style="150" customWidth="1"/>
    <col min="1284" max="1284" width="9.28515625" style="150" customWidth="1"/>
    <col min="1285" max="1285" width="10.85546875" style="150" customWidth="1"/>
    <col min="1286" max="1286" width="9.140625" style="150"/>
    <col min="1287" max="1288" width="11.7109375" style="150" bestFit="1" customWidth="1"/>
    <col min="1289" max="1536" width="9.140625" style="150"/>
    <col min="1537" max="1537" width="52.42578125" style="150" customWidth="1"/>
    <col min="1538" max="1538" width="10.42578125" style="150" customWidth="1"/>
    <col min="1539" max="1539" width="9.42578125" style="150" customWidth="1"/>
    <col min="1540" max="1540" width="9.28515625" style="150" customWidth="1"/>
    <col min="1541" max="1541" width="10.85546875" style="150" customWidth="1"/>
    <col min="1542" max="1542" width="9.140625" style="150"/>
    <col min="1543" max="1544" width="11.7109375" style="150" bestFit="1" customWidth="1"/>
    <col min="1545" max="1792" width="9.140625" style="150"/>
    <col min="1793" max="1793" width="52.42578125" style="150" customWidth="1"/>
    <col min="1794" max="1794" width="10.42578125" style="150" customWidth="1"/>
    <col min="1795" max="1795" width="9.42578125" style="150" customWidth="1"/>
    <col min="1796" max="1796" width="9.28515625" style="150" customWidth="1"/>
    <col min="1797" max="1797" width="10.85546875" style="150" customWidth="1"/>
    <col min="1798" max="1798" width="9.140625" style="150"/>
    <col min="1799" max="1800" width="11.7109375" style="150" bestFit="1" customWidth="1"/>
    <col min="1801" max="2048" width="9.140625" style="150"/>
    <col min="2049" max="2049" width="52.42578125" style="150" customWidth="1"/>
    <col min="2050" max="2050" width="10.42578125" style="150" customWidth="1"/>
    <col min="2051" max="2051" width="9.42578125" style="150" customWidth="1"/>
    <col min="2052" max="2052" width="9.28515625" style="150" customWidth="1"/>
    <col min="2053" max="2053" width="10.85546875" style="150" customWidth="1"/>
    <col min="2054" max="2054" width="9.140625" style="150"/>
    <col min="2055" max="2056" width="11.7109375" style="150" bestFit="1" customWidth="1"/>
    <col min="2057" max="2304" width="9.140625" style="150"/>
    <col min="2305" max="2305" width="52.42578125" style="150" customWidth="1"/>
    <col min="2306" max="2306" width="10.42578125" style="150" customWidth="1"/>
    <col min="2307" max="2307" width="9.42578125" style="150" customWidth="1"/>
    <col min="2308" max="2308" width="9.28515625" style="150" customWidth="1"/>
    <col min="2309" max="2309" width="10.85546875" style="150" customWidth="1"/>
    <col min="2310" max="2310" width="9.140625" style="150"/>
    <col min="2311" max="2312" width="11.7109375" style="150" bestFit="1" customWidth="1"/>
    <col min="2313" max="2560" width="9.140625" style="150"/>
    <col min="2561" max="2561" width="52.42578125" style="150" customWidth="1"/>
    <col min="2562" max="2562" width="10.42578125" style="150" customWidth="1"/>
    <col min="2563" max="2563" width="9.42578125" style="150" customWidth="1"/>
    <col min="2564" max="2564" width="9.28515625" style="150" customWidth="1"/>
    <col min="2565" max="2565" width="10.85546875" style="150" customWidth="1"/>
    <col min="2566" max="2566" width="9.140625" style="150"/>
    <col min="2567" max="2568" width="11.7109375" style="150" bestFit="1" customWidth="1"/>
    <col min="2569" max="2816" width="9.140625" style="150"/>
    <col min="2817" max="2817" width="52.42578125" style="150" customWidth="1"/>
    <col min="2818" max="2818" width="10.42578125" style="150" customWidth="1"/>
    <col min="2819" max="2819" width="9.42578125" style="150" customWidth="1"/>
    <col min="2820" max="2820" width="9.28515625" style="150" customWidth="1"/>
    <col min="2821" max="2821" width="10.85546875" style="150" customWidth="1"/>
    <col min="2822" max="2822" width="9.140625" style="150"/>
    <col min="2823" max="2824" width="11.7109375" style="150" bestFit="1" customWidth="1"/>
    <col min="2825" max="3072" width="9.140625" style="150"/>
    <col min="3073" max="3073" width="52.42578125" style="150" customWidth="1"/>
    <col min="3074" max="3074" width="10.42578125" style="150" customWidth="1"/>
    <col min="3075" max="3075" width="9.42578125" style="150" customWidth="1"/>
    <col min="3076" max="3076" width="9.28515625" style="150" customWidth="1"/>
    <col min="3077" max="3077" width="10.85546875" style="150" customWidth="1"/>
    <col min="3078" max="3078" width="9.140625" style="150"/>
    <col min="3079" max="3080" width="11.7109375" style="150" bestFit="1" customWidth="1"/>
    <col min="3081" max="3328" width="9.140625" style="150"/>
    <col min="3329" max="3329" width="52.42578125" style="150" customWidth="1"/>
    <col min="3330" max="3330" width="10.42578125" style="150" customWidth="1"/>
    <col min="3331" max="3331" width="9.42578125" style="150" customWidth="1"/>
    <col min="3332" max="3332" width="9.28515625" style="150" customWidth="1"/>
    <col min="3333" max="3333" width="10.85546875" style="150" customWidth="1"/>
    <col min="3334" max="3334" width="9.140625" style="150"/>
    <col min="3335" max="3336" width="11.7109375" style="150" bestFit="1" customWidth="1"/>
    <col min="3337" max="3584" width="9.140625" style="150"/>
    <col min="3585" max="3585" width="52.42578125" style="150" customWidth="1"/>
    <col min="3586" max="3586" width="10.42578125" style="150" customWidth="1"/>
    <col min="3587" max="3587" width="9.42578125" style="150" customWidth="1"/>
    <col min="3588" max="3588" width="9.28515625" style="150" customWidth="1"/>
    <col min="3589" max="3589" width="10.85546875" style="150" customWidth="1"/>
    <col min="3590" max="3590" width="9.140625" style="150"/>
    <col min="3591" max="3592" width="11.7109375" style="150" bestFit="1" customWidth="1"/>
    <col min="3593" max="3840" width="9.140625" style="150"/>
    <col min="3841" max="3841" width="52.42578125" style="150" customWidth="1"/>
    <col min="3842" max="3842" width="10.42578125" style="150" customWidth="1"/>
    <col min="3843" max="3843" width="9.42578125" style="150" customWidth="1"/>
    <col min="3844" max="3844" width="9.28515625" style="150" customWidth="1"/>
    <col min="3845" max="3845" width="10.85546875" style="150" customWidth="1"/>
    <col min="3846" max="3846" width="9.140625" style="150"/>
    <col min="3847" max="3848" width="11.7109375" style="150" bestFit="1" customWidth="1"/>
    <col min="3849" max="4096" width="9.140625" style="150"/>
    <col min="4097" max="4097" width="52.42578125" style="150" customWidth="1"/>
    <col min="4098" max="4098" width="10.42578125" style="150" customWidth="1"/>
    <col min="4099" max="4099" width="9.42578125" style="150" customWidth="1"/>
    <col min="4100" max="4100" width="9.28515625" style="150" customWidth="1"/>
    <col min="4101" max="4101" width="10.85546875" style="150" customWidth="1"/>
    <col min="4102" max="4102" width="9.140625" style="150"/>
    <col min="4103" max="4104" width="11.7109375" style="150" bestFit="1" customWidth="1"/>
    <col min="4105" max="4352" width="9.140625" style="150"/>
    <col min="4353" max="4353" width="52.42578125" style="150" customWidth="1"/>
    <col min="4354" max="4354" width="10.42578125" style="150" customWidth="1"/>
    <col min="4355" max="4355" width="9.42578125" style="150" customWidth="1"/>
    <col min="4356" max="4356" width="9.28515625" style="150" customWidth="1"/>
    <col min="4357" max="4357" width="10.85546875" style="150" customWidth="1"/>
    <col min="4358" max="4358" width="9.140625" style="150"/>
    <col min="4359" max="4360" width="11.7109375" style="150" bestFit="1" customWidth="1"/>
    <col min="4361" max="4608" width="9.140625" style="150"/>
    <col min="4609" max="4609" width="52.42578125" style="150" customWidth="1"/>
    <col min="4610" max="4610" width="10.42578125" style="150" customWidth="1"/>
    <col min="4611" max="4611" width="9.42578125" style="150" customWidth="1"/>
    <col min="4612" max="4612" width="9.28515625" style="150" customWidth="1"/>
    <col min="4613" max="4613" width="10.85546875" style="150" customWidth="1"/>
    <col min="4614" max="4614" width="9.140625" style="150"/>
    <col min="4615" max="4616" width="11.7109375" style="150" bestFit="1" customWidth="1"/>
    <col min="4617" max="4864" width="9.140625" style="150"/>
    <col min="4865" max="4865" width="52.42578125" style="150" customWidth="1"/>
    <col min="4866" max="4866" width="10.42578125" style="150" customWidth="1"/>
    <col min="4867" max="4867" width="9.42578125" style="150" customWidth="1"/>
    <col min="4868" max="4868" width="9.28515625" style="150" customWidth="1"/>
    <col min="4869" max="4869" width="10.85546875" style="150" customWidth="1"/>
    <col min="4870" max="4870" width="9.140625" style="150"/>
    <col min="4871" max="4872" width="11.7109375" style="150" bestFit="1" customWidth="1"/>
    <col min="4873" max="5120" width="9.140625" style="150"/>
    <col min="5121" max="5121" width="52.42578125" style="150" customWidth="1"/>
    <col min="5122" max="5122" width="10.42578125" style="150" customWidth="1"/>
    <col min="5123" max="5123" width="9.42578125" style="150" customWidth="1"/>
    <col min="5124" max="5124" width="9.28515625" style="150" customWidth="1"/>
    <col min="5125" max="5125" width="10.85546875" style="150" customWidth="1"/>
    <col min="5126" max="5126" width="9.140625" style="150"/>
    <col min="5127" max="5128" width="11.7109375" style="150" bestFit="1" customWidth="1"/>
    <col min="5129" max="5376" width="9.140625" style="150"/>
    <col min="5377" max="5377" width="52.42578125" style="150" customWidth="1"/>
    <col min="5378" max="5378" width="10.42578125" style="150" customWidth="1"/>
    <col min="5379" max="5379" width="9.42578125" style="150" customWidth="1"/>
    <col min="5380" max="5380" width="9.28515625" style="150" customWidth="1"/>
    <col min="5381" max="5381" width="10.85546875" style="150" customWidth="1"/>
    <col min="5382" max="5382" width="9.140625" style="150"/>
    <col min="5383" max="5384" width="11.7109375" style="150" bestFit="1" customWidth="1"/>
    <col min="5385" max="5632" width="9.140625" style="150"/>
    <col min="5633" max="5633" width="52.42578125" style="150" customWidth="1"/>
    <col min="5634" max="5634" width="10.42578125" style="150" customWidth="1"/>
    <col min="5635" max="5635" width="9.42578125" style="150" customWidth="1"/>
    <col min="5636" max="5636" width="9.28515625" style="150" customWidth="1"/>
    <col min="5637" max="5637" width="10.85546875" style="150" customWidth="1"/>
    <col min="5638" max="5638" width="9.140625" style="150"/>
    <col min="5639" max="5640" width="11.7109375" style="150" bestFit="1" customWidth="1"/>
    <col min="5641" max="5888" width="9.140625" style="150"/>
    <col min="5889" max="5889" width="52.42578125" style="150" customWidth="1"/>
    <col min="5890" max="5890" width="10.42578125" style="150" customWidth="1"/>
    <col min="5891" max="5891" width="9.42578125" style="150" customWidth="1"/>
    <col min="5892" max="5892" width="9.28515625" style="150" customWidth="1"/>
    <col min="5893" max="5893" width="10.85546875" style="150" customWidth="1"/>
    <col min="5894" max="5894" width="9.140625" style="150"/>
    <col min="5895" max="5896" width="11.7109375" style="150" bestFit="1" customWidth="1"/>
    <col min="5897" max="6144" width="9.140625" style="150"/>
    <col min="6145" max="6145" width="52.42578125" style="150" customWidth="1"/>
    <col min="6146" max="6146" width="10.42578125" style="150" customWidth="1"/>
    <col min="6147" max="6147" width="9.42578125" style="150" customWidth="1"/>
    <col min="6148" max="6148" width="9.28515625" style="150" customWidth="1"/>
    <col min="6149" max="6149" width="10.85546875" style="150" customWidth="1"/>
    <col min="6150" max="6150" width="9.140625" style="150"/>
    <col min="6151" max="6152" width="11.7109375" style="150" bestFit="1" customWidth="1"/>
    <col min="6153" max="6400" width="9.140625" style="150"/>
    <col min="6401" max="6401" width="52.42578125" style="150" customWidth="1"/>
    <col min="6402" max="6402" width="10.42578125" style="150" customWidth="1"/>
    <col min="6403" max="6403" width="9.42578125" style="150" customWidth="1"/>
    <col min="6404" max="6404" width="9.28515625" style="150" customWidth="1"/>
    <col min="6405" max="6405" width="10.85546875" style="150" customWidth="1"/>
    <col min="6406" max="6406" width="9.140625" style="150"/>
    <col min="6407" max="6408" width="11.7109375" style="150" bestFit="1" customWidth="1"/>
    <col min="6409" max="6656" width="9.140625" style="150"/>
    <col min="6657" max="6657" width="52.42578125" style="150" customWidth="1"/>
    <col min="6658" max="6658" width="10.42578125" style="150" customWidth="1"/>
    <col min="6659" max="6659" width="9.42578125" style="150" customWidth="1"/>
    <col min="6660" max="6660" width="9.28515625" style="150" customWidth="1"/>
    <col min="6661" max="6661" width="10.85546875" style="150" customWidth="1"/>
    <col min="6662" max="6662" width="9.140625" style="150"/>
    <col min="6663" max="6664" width="11.7109375" style="150" bestFit="1" customWidth="1"/>
    <col min="6665" max="6912" width="9.140625" style="150"/>
    <col min="6913" max="6913" width="52.42578125" style="150" customWidth="1"/>
    <col min="6914" max="6914" width="10.42578125" style="150" customWidth="1"/>
    <col min="6915" max="6915" width="9.42578125" style="150" customWidth="1"/>
    <col min="6916" max="6916" width="9.28515625" style="150" customWidth="1"/>
    <col min="6917" max="6917" width="10.85546875" style="150" customWidth="1"/>
    <col min="6918" max="6918" width="9.140625" style="150"/>
    <col min="6919" max="6920" width="11.7109375" style="150" bestFit="1" customWidth="1"/>
    <col min="6921" max="7168" width="9.140625" style="150"/>
    <col min="7169" max="7169" width="52.42578125" style="150" customWidth="1"/>
    <col min="7170" max="7170" width="10.42578125" style="150" customWidth="1"/>
    <col min="7171" max="7171" width="9.42578125" style="150" customWidth="1"/>
    <col min="7172" max="7172" width="9.28515625" style="150" customWidth="1"/>
    <col min="7173" max="7173" width="10.85546875" style="150" customWidth="1"/>
    <col min="7174" max="7174" width="9.140625" style="150"/>
    <col min="7175" max="7176" width="11.7109375" style="150" bestFit="1" customWidth="1"/>
    <col min="7177" max="7424" width="9.140625" style="150"/>
    <col min="7425" max="7425" width="52.42578125" style="150" customWidth="1"/>
    <col min="7426" max="7426" width="10.42578125" style="150" customWidth="1"/>
    <col min="7427" max="7427" width="9.42578125" style="150" customWidth="1"/>
    <col min="7428" max="7428" width="9.28515625" style="150" customWidth="1"/>
    <col min="7429" max="7429" width="10.85546875" style="150" customWidth="1"/>
    <col min="7430" max="7430" width="9.140625" style="150"/>
    <col min="7431" max="7432" width="11.7109375" style="150" bestFit="1" customWidth="1"/>
    <col min="7433" max="7680" width="9.140625" style="150"/>
    <col min="7681" max="7681" width="52.42578125" style="150" customWidth="1"/>
    <col min="7682" max="7682" width="10.42578125" style="150" customWidth="1"/>
    <col min="7683" max="7683" width="9.42578125" style="150" customWidth="1"/>
    <col min="7684" max="7684" width="9.28515625" style="150" customWidth="1"/>
    <col min="7685" max="7685" width="10.85546875" style="150" customWidth="1"/>
    <col min="7686" max="7686" width="9.140625" style="150"/>
    <col min="7687" max="7688" width="11.7109375" style="150" bestFit="1" customWidth="1"/>
    <col min="7689" max="7936" width="9.140625" style="150"/>
    <col min="7937" max="7937" width="52.42578125" style="150" customWidth="1"/>
    <col min="7938" max="7938" width="10.42578125" style="150" customWidth="1"/>
    <col min="7939" max="7939" width="9.42578125" style="150" customWidth="1"/>
    <col min="7940" max="7940" width="9.28515625" style="150" customWidth="1"/>
    <col min="7941" max="7941" width="10.85546875" style="150" customWidth="1"/>
    <col min="7942" max="7942" width="9.140625" style="150"/>
    <col min="7943" max="7944" width="11.7109375" style="150" bestFit="1" customWidth="1"/>
    <col min="7945" max="8192" width="9.140625" style="150"/>
    <col min="8193" max="8193" width="52.42578125" style="150" customWidth="1"/>
    <col min="8194" max="8194" width="10.42578125" style="150" customWidth="1"/>
    <col min="8195" max="8195" width="9.42578125" style="150" customWidth="1"/>
    <col min="8196" max="8196" width="9.28515625" style="150" customWidth="1"/>
    <col min="8197" max="8197" width="10.85546875" style="150" customWidth="1"/>
    <col min="8198" max="8198" width="9.140625" style="150"/>
    <col min="8199" max="8200" width="11.7109375" style="150" bestFit="1" customWidth="1"/>
    <col min="8201" max="8448" width="9.140625" style="150"/>
    <col min="8449" max="8449" width="52.42578125" style="150" customWidth="1"/>
    <col min="8450" max="8450" width="10.42578125" style="150" customWidth="1"/>
    <col min="8451" max="8451" width="9.42578125" style="150" customWidth="1"/>
    <col min="8452" max="8452" width="9.28515625" style="150" customWidth="1"/>
    <col min="8453" max="8453" width="10.85546875" style="150" customWidth="1"/>
    <col min="8454" max="8454" width="9.140625" style="150"/>
    <col min="8455" max="8456" width="11.7109375" style="150" bestFit="1" customWidth="1"/>
    <col min="8457" max="8704" width="9.140625" style="150"/>
    <col min="8705" max="8705" width="52.42578125" style="150" customWidth="1"/>
    <col min="8706" max="8706" width="10.42578125" style="150" customWidth="1"/>
    <col min="8707" max="8707" width="9.42578125" style="150" customWidth="1"/>
    <col min="8708" max="8708" width="9.28515625" style="150" customWidth="1"/>
    <col min="8709" max="8709" width="10.85546875" style="150" customWidth="1"/>
    <col min="8710" max="8710" width="9.140625" style="150"/>
    <col min="8711" max="8712" width="11.7109375" style="150" bestFit="1" customWidth="1"/>
    <col min="8713" max="8960" width="9.140625" style="150"/>
    <col min="8961" max="8961" width="52.42578125" style="150" customWidth="1"/>
    <col min="8962" max="8962" width="10.42578125" style="150" customWidth="1"/>
    <col min="8963" max="8963" width="9.42578125" style="150" customWidth="1"/>
    <col min="8964" max="8964" width="9.28515625" style="150" customWidth="1"/>
    <col min="8965" max="8965" width="10.85546875" style="150" customWidth="1"/>
    <col min="8966" max="8966" width="9.140625" style="150"/>
    <col min="8967" max="8968" width="11.7109375" style="150" bestFit="1" customWidth="1"/>
    <col min="8969" max="9216" width="9.140625" style="150"/>
    <col min="9217" max="9217" width="52.42578125" style="150" customWidth="1"/>
    <col min="9218" max="9218" width="10.42578125" style="150" customWidth="1"/>
    <col min="9219" max="9219" width="9.42578125" style="150" customWidth="1"/>
    <col min="9220" max="9220" width="9.28515625" style="150" customWidth="1"/>
    <col min="9221" max="9221" width="10.85546875" style="150" customWidth="1"/>
    <col min="9222" max="9222" width="9.140625" style="150"/>
    <col min="9223" max="9224" width="11.7109375" style="150" bestFit="1" customWidth="1"/>
    <col min="9225" max="9472" width="9.140625" style="150"/>
    <col min="9473" max="9473" width="52.42578125" style="150" customWidth="1"/>
    <col min="9474" max="9474" width="10.42578125" style="150" customWidth="1"/>
    <col min="9475" max="9475" width="9.42578125" style="150" customWidth="1"/>
    <col min="9476" max="9476" width="9.28515625" style="150" customWidth="1"/>
    <col min="9477" max="9477" width="10.85546875" style="150" customWidth="1"/>
    <col min="9478" max="9478" width="9.140625" style="150"/>
    <col min="9479" max="9480" width="11.7109375" style="150" bestFit="1" customWidth="1"/>
    <col min="9481" max="9728" width="9.140625" style="150"/>
    <col min="9729" max="9729" width="52.42578125" style="150" customWidth="1"/>
    <col min="9730" max="9730" width="10.42578125" style="150" customWidth="1"/>
    <col min="9731" max="9731" width="9.42578125" style="150" customWidth="1"/>
    <col min="9732" max="9732" width="9.28515625" style="150" customWidth="1"/>
    <col min="9733" max="9733" width="10.85546875" style="150" customWidth="1"/>
    <col min="9734" max="9734" width="9.140625" style="150"/>
    <col min="9735" max="9736" width="11.7109375" style="150" bestFit="1" customWidth="1"/>
    <col min="9737" max="9984" width="9.140625" style="150"/>
    <col min="9985" max="9985" width="52.42578125" style="150" customWidth="1"/>
    <col min="9986" max="9986" width="10.42578125" style="150" customWidth="1"/>
    <col min="9987" max="9987" width="9.42578125" style="150" customWidth="1"/>
    <col min="9988" max="9988" width="9.28515625" style="150" customWidth="1"/>
    <col min="9989" max="9989" width="10.85546875" style="150" customWidth="1"/>
    <col min="9990" max="9990" width="9.140625" style="150"/>
    <col min="9991" max="9992" width="11.7109375" style="150" bestFit="1" customWidth="1"/>
    <col min="9993" max="10240" width="9.140625" style="150"/>
    <col min="10241" max="10241" width="52.42578125" style="150" customWidth="1"/>
    <col min="10242" max="10242" width="10.42578125" style="150" customWidth="1"/>
    <col min="10243" max="10243" width="9.42578125" style="150" customWidth="1"/>
    <col min="10244" max="10244" width="9.28515625" style="150" customWidth="1"/>
    <col min="10245" max="10245" width="10.85546875" style="150" customWidth="1"/>
    <col min="10246" max="10246" width="9.140625" style="150"/>
    <col min="10247" max="10248" width="11.7109375" style="150" bestFit="1" customWidth="1"/>
    <col min="10249" max="10496" width="9.140625" style="150"/>
    <col min="10497" max="10497" width="52.42578125" style="150" customWidth="1"/>
    <col min="10498" max="10498" width="10.42578125" style="150" customWidth="1"/>
    <col min="10499" max="10499" width="9.42578125" style="150" customWidth="1"/>
    <col min="10500" max="10500" width="9.28515625" style="150" customWidth="1"/>
    <col min="10501" max="10501" width="10.85546875" style="150" customWidth="1"/>
    <col min="10502" max="10502" width="9.140625" style="150"/>
    <col min="10503" max="10504" width="11.7109375" style="150" bestFit="1" customWidth="1"/>
    <col min="10505" max="10752" width="9.140625" style="150"/>
    <col min="10753" max="10753" width="52.42578125" style="150" customWidth="1"/>
    <col min="10754" max="10754" width="10.42578125" style="150" customWidth="1"/>
    <col min="10755" max="10755" width="9.42578125" style="150" customWidth="1"/>
    <col min="10756" max="10756" width="9.28515625" style="150" customWidth="1"/>
    <col min="10757" max="10757" width="10.85546875" style="150" customWidth="1"/>
    <col min="10758" max="10758" width="9.140625" style="150"/>
    <col min="10759" max="10760" width="11.7109375" style="150" bestFit="1" customWidth="1"/>
    <col min="10761" max="11008" width="9.140625" style="150"/>
    <col min="11009" max="11009" width="52.42578125" style="150" customWidth="1"/>
    <col min="11010" max="11010" width="10.42578125" style="150" customWidth="1"/>
    <col min="11011" max="11011" width="9.42578125" style="150" customWidth="1"/>
    <col min="11012" max="11012" width="9.28515625" style="150" customWidth="1"/>
    <col min="11013" max="11013" width="10.85546875" style="150" customWidth="1"/>
    <col min="11014" max="11014" width="9.140625" style="150"/>
    <col min="11015" max="11016" width="11.7109375" style="150" bestFit="1" customWidth="1"/>
    <col min="11017" max="11264" width="9.140625" style="150"/>
    <col min="11265" max="11265" width="52.42578125" style="150" customWidth="1"/>
    <col min="11266" max="11266" width="10.42578125" style="150" customWidth="1"/>
    <col min="11267" max="11267" width="9.42578125" style="150" customWidth="1"/>
    <col min="11268" max="11268" width="9.28515625" style="150" customWidth="1"/>
    <col min="11269" max="11269" width="10.85546875" style="150" customWidth="1"/>
    <col min="11270" max="11270" width="9.140625" style="150"/>
    <col min="11271" max="11272" width="11.7109375" style="150" bestFit="1" customWidth="1"/>
    <col min="11273" max="11520" width="9.140625" style="150"/>
    <col min="11521" max="11521" width="52.42578125" style="150" customWidth="1"/>
    <col min="11522" max="11522" width="10.42578125" style="150" customWidth="1"/>
    <col min="11523" max="11523" width="9.42578125" style="150" customWidth="1"/>
    <col min="11524" max="11524" width="9.28515625" style="150" customWidth="1"/>
    <col min="11525" max="11525" width="10.85546875" style="150" customWidth="1"/>
    <col min="11526" max="11526" width="9.140625" style="150"/>
    <col min="11527" max="11528" width="11.7109375" style="150" bestFit="1" customWidth="1"/>
    <col min="11529" max="11776" width="9.140625" style="150"/>
    <col min="11777" max="11777" width="52.42578125" style="150" customWidth="1"/>
    <col min="11778" max="11778" width="10.42578125" style="150" customWidth="1"/>
    <col min="11779" max="11779" width="9.42578125" style="150" customWidth="1"/>
    <col min="11780" max="11780" width="9.28515625" style="150" customWidth="1"/>
    <col min="11781" max="11781" width="10.85546875" style="150" customWidth="1"/>
    <col min="11782" max="11782" width="9.140625" style="150"/>
    <col min="11783" max="11784" width="11.7109375" style="150" bestFit="1" customWidth="1"/>
    <col min="11785" max="12032" width="9.140625" style="150"/>
    <col min="12033" max="12033" width="52.42578125" style="150" customWidth="1"/>
    <col min="12034" max="12034" width="10.42578125" style="150" customWidth="1"/>
    <col min="12035" max="12035" width="9.42578125" style="150" customWidth="1"/>
    <col min="12036" max="12036" width="9.28515625" style="150" customWidth="1"/>
    <col min="12037" max="12037" width="10.85546875" style="150" customWidth="1"/>
    <col min="12038" max="12038" width="9.140625" style="150"/>
    <col min="12039" max="12040" width="11.7109375" style="150" bestFit="1" customWidth="1"/>
    <col min="12041" max="12288" width="9.140625" style="150"/>
    <col min="12289" max="12289" width="52.42578125" style="150" customWidth="1"/>
    <col min="12290" max="12290" width="10.42578125" style="150" customWidth="1"/>
    <col min="12291" max="12291" width="9.42578125" style="150" customWidth="1"/>
    <col min="12292" max="12292" width="9.28515625" style="150" customWidth="1"/>
    <col min="12293" max="12293" width="10.85546875" style="150" customWidth="1"/>
    <col min="12294" max="12294" width="9.140625" style="150"/>
    <col min="12295" max="12296" width="11.7109375" style="150" bestFit="1" customWidth="1"/>
    <col min="12297" max="12544" width="9.140625" style="150"/>
    <col min="12545" max="12545" width="52.42578125" style="150" customWidth="1"/>
    <col min="12546" max="12546" width="10.42578125" style="150" customWidth="1"/>
    <col min="12547" max="12547" width="9.42578125" style="150" customWidth="1"/>
    <col min="12548" max="12548" width="9.28515625" style="150" customWidth="1"/>
    <col min="12549" max="12549" width="10.85546875" style="150" customWidth="1"/>
    <col min="12550" max="12550" width="9.140625" style="150"/>
    <col min="12551" max="12552" width="11.7109375" style="150" bestFit="1" customWidth="1"/>
    <col min="12553" max="12800" width="9.140625" style="150"/>
    <col min="12801" max="12801" width="52.42578125" style="150" customWidth="1"/>
    <col min="12802" max="12802" width="10.42578125" style="150" customWidth="1"/>
    <col min="12803" max="12803" width="9.42578125" style="150" customWidth="1"/>
    <col min="12804" max="12804" width="9.28515625" style="150" customWidth="1"/>
    <col min="12805" max="12805" width="10.85546875" style="150" customWidth="1"/>
    <col min="12806" max="12806" width="9.140625" style="150"/>
    <col min="12807" max="12808" width="11.7109375" style="150" bestFit="1" customWidth="1"/>
    <col min="12809" max="13056" width="9.140625" style="150"/>
    <col min="13057" max="13057" width="52.42578125" style="150" customWidth="1"/>
    <col min="13058" max="13058" width="10.42578125" style="150" customWidth="1"/>
    <col min="13059" max="13059" width="9.42578125" style="150" customWidth="1"/>
    <col min="13060" max="13060" width="9.28515625" style="150" customWidth="1"/>
    <col min="13061" max="13061" width="10.85546875" style="150" customWidth="1"/>
    <col min="13062" max="13062" width="9.140625" style="150"/>
    <col min="13063" max="13064" width="11.7109375" style="150" bestFit="1" customWidth="1"/>
    <col min="13065" max="13312" width="9.140625" style="150"/>
    <col min="13313" max="13313" width="52.42578125" style="150" customWidth="1"/>
    <col min="13314" max="13314" width="10.42578125" style="150" customWidth="1"/>
    <col min="13315" max="13315" width="9.42578125" style="150" customWidth="1"/>
    <col min="13316" max="13316" width="9.28515625" style="150" customWidth="1"/>
    <col min="13317" max="13317" width="10.85546875" style="150" customWidth="1"/>
    <col min="13318" max="13318" width="9.140625" style="150"/>
    <col min="13319" max="13320" width="11.7109375" style="150" bestFit="1" customWidth="1"/>
    <col min="13321" max="13568" width="9.140625" style="150"/>
    <col min="13569" max="13569" width="52.42578125" style="150" customWidth="1"/>
    <col min="13570" max="13570" width="10.42578125" style="150" customWidth="1"/>
    <col min="13571" max="13571" width="9.42578125" style="150" customWidth="1"/>
    <col min="13572" max="13572" width="9.28515625" style="150" customWidth="1"/>
    <col min="13573" max="13573" width="10.85546875" style="150" customWidth="1"/>
    <col min="13574" max="13574" width="9.140625" style="150"/>
    <col min="13575" max="13576" width="11.7109375" style="150" bestFit="1" customWidth="1"/>
    <col min="13577" max="13824" width="9.140625" style="150"/>
    <col min="13825" max="13825" width="52.42578125" style="150" customWidth="1"/>
    <col min="13826" max="13826" width="10.42578125" style="150" customWidth="1"/>
    <col min="13827" max="13827" width="9.42578125" style="150" customWidth="1"/>
    <col min="13828" max="13828" width="9.28515625" style="150" customWidth="1"/>
    <col min="13829" max="13829" width="10.85546875" style="150" customWidth="1"/>
    <col min="13830" max="13830" width="9.140625" style="150"/>
    <col min="13831" max="13832" width="11.7109375" style="150" bestFit="1" customWidth="1"/>
    <col min="13833" max="14080" width="9.140625" style="150"/>
    <col min="14081" max="14081" width="52.42578125" style="150" customWidth="1"/>
    <col min="14082" max="14082" width="10.42578125" style="150" customWidth="1"/>
    <col min="14083" max="14083" width="9.42578125" style="150" customWidth="1"/>
    <col min="14084" max="14084" width="9.28515625" style="150" customWidth="1"/>
    <col min="14085" max="14085" width="10.85546875" style="150" customWidth="1"/>
    <col min="14086" max="14086" width="9.140625" style="150"/>
    <col min="14087" max="14088" width="11.7109375" style="150" bestFit="1" customWidth="1"/>
    <col min="14089" max="14336" width="9.140625" style="150"/>
    <col min="14337" max="14337" width="52.42578125" style="150" customWidth="1"/>
    <col min="14338" max="14338" width="10.42578125" style="150" customWidth="1"/>
    <col min="14339" max="14339" width="9.42578125" style="150" customWidth="1"/>
    <col min="14340" max="14340" width="9.28515625" style="150" customWidth="1"/>
    <col min="14341" max="14341" width="10.85546875" style="150" customWidth="1"/>
    <col min="14342" max="14342" width="9.140625" style="150"/>
    <col min="14343" max="14344" width="11.7109375" style="150" bestFit="1" customWidth="1"/>
    <col min="14345" max="14592" width="9.140625" style="150"/>
    <col min="14593" max="14593" width="52.42578125" style="150" customWidth="1"/>
    <col min="14594" max="14594" width="10.42578125" style="150" customWidth="1"/>
    <col min="14595" max="14595" width="9.42578125" style="150" customWidth="1"/>
    <col min="14596" max="14596" width="9.28515625" style="150" customWidth="1"/>
    <col min="14597" max="14597" width="10.85546875" style="150" customWidth="1"/>
    <col min="14598" max="14598" width="9.140625" style="150"/>
    <col min="14599" max="14600" width="11.7109375" style="150" bestFit="1" customWidth="1"/>
    <col min="14601" max="14848" width="9.140625" style="150"/>
    <col min="14849" max="14849" width="52.42578125" style="150" customWidth="1"/>
    <col min="14850" max="14850" width="10.42578125" style="150" customWidth="1"/>
    <col min="14851" max="14851" width="9.42578125" style="150" customWidth="1"/>
    <col min="14852" max="14852" width="9.28515625" style="150" customWidth="1"/>
    <col min="14853" max="14853" width="10.85546875" style="150" customWidth="1"/>
    <col min="14854" max="14854" width="9.140625" style="150"/>
    <col min="14855" max="14856" width="11.7109375" style="150" bestFit="1" customWidth="1"/>
    <col min="14857" max="15104" width="9.140625" style="150"/>
    <col min="15105" max="15105" width="52.42578125" style="150" customWidth="1"/>
    <col min="15106" max="15106" width="10.42578125" style="150" customWidth="1"/>
    <col min="15107" max="15107" width="9.42578125" style="150" customWidth="1"/>
    <col min="15108" max="15108" width="9.28515625" style="150" customWidth="1"/>
    <col min="15109" max="15109" width="10.85546875" style="150" customWidth="1"/>
    <col min="15110" max="15110" width="9.140625" style="150"/>
    <col min="15111" max="15112" width="11.7109375" style="150" bestFit="1" customWidth="1"/>
    <col min="15113" max="15360" width="9.140625" style="150"/>
    <col min="15361" max="15361" width="52.42578125" style="150" customWidth="1"/>
    <col min="15362" max="15362" width="10.42578125" style="150" customWidth="1"/>
    <col min="15363" max="15363" width="9.42578125" style="150" customWidth="1"/>
    <col min="15364" max="15364" width="9.28515625" style="150" customWidth="1"/>
    <col min="15365" max="15365" width="10.85546875" style="150" customWidth="1"/>
    <col min="15366" max="15366" width="9.140625" style="150"/>
    <col min="15367" max="15368" width="11.7109375" style="150" bestFit="1" customWidth="1"/>
    <col min="15369" max="15616" width="9.140625" style="150"/>
    <col min="15617" max="15617" width="52.42578125" style="150" customWidth="1"/>
    <col min="15618" max="15618" width="10.42578125" style="150" customWidth="1"/>
    <col min="15619" max="15619" width="9.42578125" style="150" customWidth="1"/>
    <col min="15620" max="15620" width="9.28515625" style="150" customWidth="1"/>
    <col min="15621" max="15621" width="10.85546875" style="150" customWidth="1"/>
    <col min="15622" max="15622" width="9.140625" style="150"/>
    <col min="15623" max="15624" width="11.7109375" style="150" bestFit="1" customWidth="1"/>
    <col min="15625" max="15872" width="9.140625" style="150"/>
    <col min="15873" max="15873" width="52.42578125" style="150" customWidth="1"/>
    <col min="15874" max="15874" width="10.42578125" style="150" customWidth="1"/>
    <col min="15875" max="15875" width="9.42578125" style="150" customWidth="1"/>
    <col min="15876" max="15876" width="9.28515625" style="150" customWidth="1"/>
    <col min="15877" max="15877" width="10.85546875" style="150" customWidth="1"/>
    <col min="15878" max="15878" width="9.140625" style="150"/>
    <col min="15879" max="15880" width="11.7109375" style="150" bestFit="1" customWidth="1"/>
    <col min="15881" max="16128" width="9.140625" style="150"/>
    <col min="16129" max="16129" width="52.42578125" style="150" customWidth="1"/>
    <col min="16130" max="16130" width="10.42578125" style="150" customWidth="1"/>
    <col min="16131" max="16131" width="9.42578125" style="150" customWidth="1"/>
    <col min="16132" max="16132" width="9.28515625" style="150" customWidth="1"/>
    <col min="16133" max="16133" width="10.85546875" style="150" customWidth="1"/>
    <col min="16134" max="16134" width="9.140625" style="150"/>
    <col min="16135" max="16136" width="11.7109375" style="150" bestFit="1" customWidth="1"/>
    <col min="16137" max="16384" width="9.140625" style="150"/>
  </cols>
  <sheetData>
    <row r="1" spans="1:7" s="20" customFormat="1" ht="26.25" customHeight="1">
      <c r="A1" s="195" t="s">
        <v>26</v>
      </c>
      <c r="B1" s="195"/>
      <c r="C1" s="195"/>
      <c r="D1" s="195"/>
      <c r="E1" s="195"/>
    </row>
    <row r="2" spans="1:7" s="20" customFormat="1" ht="27" customHeight="1">
      <c r="A2" s="196" t="s">
        <v>170</v>
      </c>
      <c r="B2" s="196"/>
      <c r="C2" s="196"/>
      <c r="D2" s="196"/>
      <c r="E2" s="196"/>
    </row>
    <row r="3" spans="1:7" s="20" customFormat="1" ht="18" customHeight="1">
      <c r="A3" s="197" t="s">
        <v>27</v>
      </c>
      <c r="B3" s="198" t="s">
        <v>163</v>
      </c>
      <c r="C3" s="198" t="s">
        <v>171</v>
      </c>
      <c r="D3" s="199" t="s">
        <v>28</v>
      </c>
      <c r="E3" s="199"/>
    </row>
    <row r="4" spans="1:7" s="151" customFormat="1" ht="36" customHeight="1">
      <c r="A4" s="197"/>
      <c r="B4" s="198"/>
      <c r="C4" s="198"/>
      <c r="D4" s="141" t="s">
        <v>10</v>
      </c>
      <c r="E4" s="21" t="s">
        <v>44</v>
      </c>
    </row>
    <row r="5" spans="1:7" s="20" customFormat="1" ht="21" customHeight="1">
      <c r="A5" s="14" t="s">
        <v>35</v>
      </c>
      <c r="B5" s="125">
        <v>16272</v>
      </c>
      <c r="C5" s="125">
        <v>16705</v>
      </c>
      <c r="D5" s="15">
        <f t="shared" ref="D5:D8" si="0">ROUND(C5/B5*100,1)</f>
        <v>102.7</v>
      </c>
      <c r="E5" s="23">
        <f t="shared" ref="E5:E18" si="1">C5-B5</f>
        <v>433</v>
      </c>
      <c r="F5" s="20" t="s">
        <v>29</v>
      </c>
    </row>
    <row r="6" spans="1:7" s="20" customFormat="1" ht="15.75">
      <c r="A6" s="17" t="s">
        <v>30</v>
      </c>
      <c r="B6" s="126">
        <v>2382</v>
      </c>
      <c r="C6" s="126">
        <v>2419</v>
      </c>
      <c r="D6" s="15">
        <f t="shared" si="0"/>
        <v>101.6</v>
      </c>
      <c r="E6" s="24">
        <f t="shared" si="1"/>
        <v>37</v>
      </c>
    </row>
    <row r="7" spans="1:7" s="20" customFormat="1" ht="33" customHeight="1">
      <c r="A7" s="14" t="s">
        <v>38</v>
      </c>
      <c r="B7" s="125">
        <v>2020</v>
      </c>
      <c r="C7" s="127">
        <v>2167</v>
      </c>
      <c r="D7" s="15">
        <f t="shared" si="0"/>
        <v>107.3</v>
      </c>
      <c r="E7" s="23">
        <f t="shared" si="1"/>
        <v>147</v>
      </c>
      <c r="F7" s="152"/>
      <c r="G7" s="153"/>
    </row>
    <row r="8" spans="1:7" s="20" customFormat="1" ht="31.5">
      <c r="A8" s="18" t="s">
        <v>37</v>
      </c>
      <c r="B8" s="126">
        <v>1454</v>
      </c>
      <c r="C8" s="128">
        <v>1446</v>
      </c>
      <c r="D8" s="15">
        <f t="shared" si="0"/>
        <v>99.4</v>
      </c>
      <c r="E8" s="23">
        <f t="shared" si="1"/>
        <v>-8</v>
      </c>
      <c r="F8" s="152"/>
      <c r="G8" s="153"/>
    </row>
    <row r="9" spans="1:7" s="20" customFormat="1" ht="33" customHeight="1">
      <c r="A9" s="19" t="s">
        <v>31</v>
      </c>
      <c r="B9" s="129">
        <v>72</v>
      </c>
      <c r="C9" s="129">
        <v>66.7</v>
      </c>
      <c r="D9" s="202" t="s">
        <v>172</v>
      </c>
      <c r="E9" s="203"/>
      <c r="F9" s="151"/>
      <c r="G9" s="153"/>
    </row>
    <row r="10" spans="1:7" s="20" customFormat="1" ht="33" customHeight="1">
      <c r="A10" s="17" t="s">
        <v>36</v>
      </c>
      <c r="B10" s="126">
        <v>0</v>
      </c>
      <c r="C10" s="126">
        <v>0</v>
      </c>
      <c r="D10" s="102" t="s">
        <v>175</v>
      </c>
      <c r="E10" s="25">
        <f>C10-B10</f>
        <v>0</v>
      </c>
      <c r="F10" s="151"/>
      <c r="G10" s="153"/>
    </row>
    <row r="11" spans="1:7" s="20" customFormat="1" ht="36" customHeight="1">
      <c r="A11" s="17" t="s">
        <v>19</v>
      </c>
      <c r="B11" s="126">
        <v>36</v>
      </c>
      <c r="C11" s="126">
        <v>29</v>
      </c>
      <c r="D11" s="102">
        <f t="shared" ref="D11:D19" si="2">ROUND(C11/B11*100,1)</f>
        <v>80.599999999999994</v>
      </c>
      <c r="E11" s="25">
        <f>C11-B11</f>
        <v>-7</v>
      </c>
      <c r="F11" s="151"/>
      <c r="G11" s="153"/>
    </row>
    <row r="12" spans="1:7" s="20" customFormat="1" ht="20.25" customHeight="1">
      <c r="A12" s="17" t="s">
        <v>39</v>
      </c>
      <c r="B12" s="128">
        <v>351</v>
      </c>
      <c r="C12" s="126">
        <v>550</v>
      </c>
      <c r="D12" s="102">
        <f t="shared" si="2"/>
        <v>156.69999999999999</v>
      </c>
      <c r="E12" s="24">
        <f t="shared" si="1"/>
        <v>199</v>
      </c>
    </row>
    <row r="13" spans="1:7" s="20" customFormat="1" ht="16.5" customHeight="1">
      <c r="A13" s="17" t="s">
        <v>40</v>
      </c>
      <c r="B13" s="128">
        <v>17</v>
      </c>
      <c r="C13" s="126">
        <v>35</v>
      </c>
      <c r="D13" s="102">
        <f t="shared" si="2"/>
        <v>205.9</v>
      </c>
      <c r="E13" s="24">
        <f>C13-B13</f>
        <v>18</v>
      </c>
    </row>
    <row r="14" spans="1:7" s="20" customFormat="1" ht="17.25" customHeight="1">
      <c r="A14" s="17" t="s">
        <v>41</v>
      </c>
      <c r="B14" s="128">
        <v>0</v>
      </c>
      <c r="C14" s="126">
        <v>0</v>
      </c>
      <c r="D14" s="102" t="s">
        <v>175</v>
      </c>
      <c r="E14" s="24">
        <f>C14-B14</f>
        <v>0</v>
      </c>
    </row>
    <row r="15" spans="1:7" s="20" customFormat="1" ht="33.75" customHeight="1">
      <c r="A15" s="14" t="s">
        <v>42</v>
      </c>
      <c r="B15" s="127">
        <v>76</v>
      </c>
      <c r="C15" s="130">
        <v>39</v>
      </c>
      <c r="D15" s="102">
        <f t="shared" si="2"/>
        <v>51.3</v>
      </c>
      <c r="E15" s="23">
        <f t="shared" si="1"/>
        <v>-37</v>
      </c>
    </row>
    <row r="16" spans="1:7" s="20" customFormat="1" ht="31.5">
      <c r="A16" s="17" t="s">
        <v>43</v>
      </c>
      <c r="B16" s="126">
        <v>1784</v>
      </c>
      <c r="C16" s="126">
        <v>1930</v>
      </c>
      <c r="D16" s="102">
        <f t="shared" si="2"/>
        <v>108.2</v>
      </c>
      <c r="E16" s="24">
        <f t="shared" si="1"/>
        <v>146</v>
      </c>
      <c r="F16" s="154"/>
    </row>
    <row r="17" spans="1:10" s="20" customFormat="1" ht="15.75">
      <c r="A17" s="14" t="s">
        <v>4</v>
      </c>
      <c r="B17" s="127">
        <v>5704</v>
      </c>
      <c r="C17" s="127">
        <v>5693</v>
      </c>
      <c r="D17" s="102">
        <f t="shared" si="2"/>
        <v>99.8</v>
      </c>
      <c r="E17" s="23">
        <f t="shared" si="1"/>
        <v>-11</v>
      </c>
      <c r="F17" s="154"/>
    </row>
    <row r="18" spans="1:10" s="20" customFormat="1" ht="16.5" customHeight="1">
      <c r="A18" s="17" t="s">
        <v>30</v>
      </c>
      <c r="B18" s="128">
        <v>3823</v>
      </c>
      <c r="C18" s="128">
        <v>3452</v>
      </c>
      <c r="D18" s="102">
        <f t="shared" si="2"/>
        <v>90.3</v>
      </c>
      <c r="E18" s="24">
        <f t="shared" si="1"/>
        <v>-371</v>
      </c>
      <c r="F18" s="154"/>
    </row>
    <row r="19" spans="1:10" s="20" customFormat="1" ht="37.5" customHeight="1">
      <c r="A19" s="14" t="s">
        <v>173</v>
      </c>
      <c r="B19" s="131">
        <v>2188</v>
      </c>
      <c r="C19" s="132">
        <v>2733</v>
      </c>
      <c r="D19" s="102">
        <f t="shared" si="2"/>
        <v>124.9</v>
      </c>
      <c r="E19" s="133" t="s">
        <v>176</v>
      </c>
      <c r="F19" s="154"/>
    </row>
    <row r="20" spans="1:10" s="20" customFormat="1" ht="9" customHeight="1">
      <c r="A20" s="204" t="s">
        <v>174</v>
      </c>
      <c r="B20" s="204"/>
      <c r="C20" s="204"/>
      <c r="D20" s="204"/>
      <c r="E20" s="204"/>
    </row>
    <row r="21" spans="1:10" s="20" customFormat="1" ht="15" customHeight="1">
      <c r="A21" s="205"/>
      <c r="B21" s="205"/>
      <c r="C21" s="205"/>
      <c r="D21" s="205"/>
      <c r="E21" s="205"/>
    </row>
    <row r="22" spans="1:10" s="20" customFormat="1" ht="12.75" customHeight="1">
      <c r="A22" s="197" t="s">
        <v>27</v>
      </c>
      <c r="B22" s="206" t="s">
        <v>32</v>
      </c>
      <c r="C22" s="206" t="s">
        <v>157</v>
      </c>
      <c r="D22" s="207" t="s">
        <v>28</v>
      </c>
      <c r="E22" s="208"/>
    </row>
    <row r="23" spans="1:10" s="20" customFormat="1" ht="48.75" customHeight="1">
      <c r="A23" s="197"/>
      <c r="B23" s="206"/>
      <c r="C23" s="206"/>
      <c r="D23" s="141" t="s">
        <v>10</v>
      </c>
      <c r="E23" s="21" t="s">
        <v>134</v>
      </c>
    </row>
    <row r="24" spans="1:10" s="20" customFormat="1" ht="26.25" customHeight="1">
      <c r="A24" s="14" t="s">
        <v>35</v>
      </c>
      <c r="B24" s="127">
        <v>14555</v>
      </c>
      <c r="C24" s="125">
        <v>14931</v>
      </c>
      <c r="D24" s="15">
        <f>ROUND(C24/B24*100,1)</f>
        <v>102.6</v>
      </c>
      <c r="E24" s="26">
        <f>C24-B24</f>
        <v>376</v>
      </c>
      <c r="G24" s="155"/>
      <c r="H24" s="155"/>
    </row>
    <row r="25" spans="1:10" s="20" customFormat="1" ht="15.75">
      <c r="A25" s="14" t="s">
        <v>45</v>
      </c>
      <c r="B25" s="127">
        <v>11273</v>
      </c>
      <c r="C25" s="125">
        <v>11849</v>
      </c>
      <c r="D25" s="15">
        <f>ROUND(C25/B25*100,1)</f>
        <v>105.1</v>
      </c>
      <c r="E25" s="26">
        <f>C25-B25</f>
        <v>576</v>
      </c>
    </row>
    <row r="26" spans="1:10" s="20" customFormat="1" ht="21" customHeight="1">
      <c r="A26" s="14" t="s">
        <v>46</v>
      </c>
      <c r="B26" s="125">
        <v>2536</v>
      </c>
      <c r="C26" s="125">
        <v>2721</v>
      </c>
      <c r="D26" s="15">
        <f>ROUND(C26/B26*100,1)</f>
        <v>107.3</v>
      </c>
      <c r="E26" s="26">
        <f>C26-B26</f>
        <v>185</v>
      </c>
    </row>
    <row r="27" spans="1:10" s="20" customFormat="1" ht="33.75" customHeight="1">
      <c r="A27" s="22" t="s">
        <v>33</v>
      </c>
      <c r="B27" s="134">
        <v>4555</v>
      </c>
      <c r="C27" s="134">
        <v>5500</v>
      </c>
      <c r="D27" s="16">
        <f>ROUND(C27/B27*100,1)</f>
        <v>120.7</v>
      </c>
      <c r="E27" s="140" t="s">
        <v>177</v>
      </c>
      <c r="F27" s="154"/>
      <c r="G27" s="154"/>
      <c r="I27" s="154"/>
      <c r="J27" s="156"/>
    </row>
    <row r="28" spans="1:10" s="20" customFormat="1" ht="24.75" customHeight="1">
      <c r="A28" s="14" t="s">
        <v>34</v>
      </c>
      <c r="B28" s="132">
        <v>6</v>
      </c>
      <c r="C28" s="132">
        <v>5</v>
      </c>
      <c r="D28" s="200" t="s">
        <v>158</v>
      </c>
      <c r="E28" s="200"/>
    </row>
    <row r="29" spans="1:10" ht="33" customHeight="1">
      <c r="A29" s="201"/>
      <c r="B29" s="201"/>
      <c r="C29" s="201"/>
      <c r="D29" s="201"/>
      <c r="E29" s="201"/>
    </row>
  </sheetData>
  <mergeCells count="14">
    <mergeCell ref="D28:E28"/>
    <mergeCell ref="A29:E29"/>
    <mergeCell ref="D9:E9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>
    <tabColor theme="0" tint="-0.14999847407452621"/>
  </sheetPr>
  <dimension ref="A1:BK117"/>
  <sheetViews>
    <sheetView view="pageBreakPreview" topLeftCell="A2" zoomScale="80" zoomScaleNormal="84" zoomScaleSheetLayoutView="80" workbookViewId="0">
      <selection activeCell="A4" sqref="A4:A8"/>
    </sheetView>
  </sheetViews>
  <sheetFormatPr defaultColWidth="9.140625" defaultRowHeight="12.75"/>
  <cols>
    <col min="1" max="1" width="25.42578125" style="1" customWidth="1"/>
    <col min="2" max="3" width="7.7109375" style="1" customWidth="1"/>
    <col min="4" max="4" width="6.28515625" style="1" customWidth="1"/>
    <col min="5" max="5" width="7.28515625" style="1" customWidth="1"/>
    <col min="6" max="6" width="7.140625" style="1" customWidth="1"/>
    <col min="7" max="7" width="6.85546875" style="1" customWidth="1"/>
    <col min="8" max="8" width="6.140625" style="1" customWidth="1"/>
    <col min="9" max="9" width="7.42578125" style="1" customWidth="1"/>
    <col min="10" max="10" width="6.7109375" style="1" customWidth="1"/>
    <col min="11" max="11" width="7.28515625" style="1" customWidth="1"/>
    <col min="12" max="12" width="6" style="1" customWidth="1"/>
    <col min="13" max="13" width="6.7109375" style="1" customWidth="1"/>
    <col min="14" max="14" width="7.85546875" style="1" customWidth="1"/>
    <col min="15" max="15" width="7.28515625" style="1" customWidth="1"/>
    <col min="16" max="16" width="7" style="1" customWidth="1"/>
    <col min="17" max="17" width="6.140625" style="1" customWidth="1"/>
    <col min="18" max="18" width="7.42578125" style="1" customWidth="1"/>
    <col min="19" max="19" width="7.5703125" style="1" customWidth="1"/>
    <col min="20" max="20" width="7.140625" style="1" customWidth="1"/>
    <col min="21" max="21" width="7.5703125" style="1" customWidth="1"/>
    <col min="22" max="22" width="8" style="1" customWidth="1"/>
    <col min="23" max="23" width="8.42578125" style="1" customWidth="1"/>
    <col min="24" max="24" width="6.7109375" style="1" customWidth="1"/>
    <col min="25" max="25" width="7" style="1" customWidth="1"/>
    <col min="26" max="26" width="7.5703125" style="1" customWidth="1"/>
    <col min="27" max="27" width="7" style="1" customWidth="1"/>
    <col min="28" max="28" width="6" style="1" customWidth="1"/>
    <col min="29" max="29" width="7" style="1" customWidth="1"/>
    <col min="30" max="30" width="7.28515625" style="1" customWidth="1"/>
    <col min="31" max="31" width="7.42578125" style="1" customWidth="1"/>
    <col min="32" max="32" width="7.7109375" style="1" customWidth="1"/>
    <col min="33" max="33" width="6.7109375" style="1" customWidth="1"/>
    <col min="34" max="35" width="7.140625" style="1" customWidth="1"/>
    <col min="36" max="36" width="8.42578125" style="1" customWidth="1"/>
    <col min="37" max="37" width="8.28515625" style="1" customWidth="1"/>
    <col min="38" max="38" width="7.5703125" style="1" customWidth="1"/>
    <col min="39" max="40" width="7.85546875" style="1" customWidth="1"/>
    <col min="41" max="41" width="7.7109375" style="1" customWidth="1"/>
    <col min="42" max="42" width="7" style="1" customWidth="1"/>
    <col min="43" max="43" width="6.85546875" style="1" customWidth="1"/>
    <col min="44" max="44" width="6.42578125" style="1" customWidth="1"/>
    <col min="45" max="45" width="5.7109375" style="1" customWidth="1"/>
    <col min="46" max="46" width="7" style="1" customWidth="1"/>
    <col min="47" max="47" width="7.42578125" style="1" customWidth="1"/>
    <col min="48" max="48" width="6.140625" style="1" customWidth="1"/>
    <col min="49" max="49" width="5.28515625" style="1" customWidth="1"/>
    <col min="50" max="50" width="7" style="1" customWidth="1"/>
    <col min="51" max="52" width="6.7109375" style="1" customWidth="1"/>
    <col min="53" max="53" width="5.5703125" style="1" customWidth="1"/>
    <col min="54" max="54" width="6.42578125" style="1" customWidth="1"/>
    <col min="55" max="55" width="6.28515625" style="1" customWidth="1"/>
    <col min="56" max="56" width="6" style="1" customWidth="1"/>
    <col min="57" max="57" width="5.85546875" style="1" customWidth="1"/>
    <col min="58" max="59" width="5.7109375" style="1" customWidth="1"/>
    <col min="60" max="61" width="6.42578125" style="1" customWidth="1"/>
    <col min="62" max="63" width="5.7109375" style="1" customWidth="1"/>
    <col min="64" max="16384" width="9.140625" style="1"/>
  </cols>
  <sheetData>
    <row r="1" spans="1:63" ht="20.25" hidden="1" customHeight="1">
      <c r="A1" s="220" t="s">
        <v>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</row>
    <row r="2" spans="1:63" ht="21.7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"/>
      <c r="W2" s="2"/>
      <c r="X2" s="6"/>
      <c r="AD2" s="2"/>
      <c r="AE2" s="2"/>
      <c r="AF2" s="2"/>
      <c r="AG2" s="6"/>
      <c r="AH2" s="2"/>
      <c r="AI2" s="2"/>
      <c r="AJ2" s="6"/>
      <c r="AN2" s="10" t="s">
        <v>0</v>
      </c>
      <c r="AP2" s="2"/>
      <c r="AQ2" s="2"/>
      <c r="AR2" s="2"/>
      <c r="AS2" s="6"/>
      <c r="AT2" s="7"/>
      <c r="AV2" s="8"/>
      <c r="AW2" s="7"/>
      <c r="AX2" s="6"/>
      <c r="AY2" s="9"/>
      <c r="BA2" s="6"/>
      <c r="BB2" s="6"/>
      <c r="BC2" s="6"/>
      <c r="BD2" s="9"/>
      <c r="BE2" s="6"/>
      <c r="BF2" s="6"/>
      <c r="BG2" s="6"/>
      <c r="BI2" s="215" t="s">
        <v>0</v>
      </c>
      <c r="BJ2" s="215"/>
      <c r="BK2" s="215"/>
    </row>
    <row r="3" spans="1:63" ht="26.25" customHeight="1">
      <c r="A3" s="221" t="s">
        <v>178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11"/>
      <c r="AU3" s="11"/>
      <c r="AV3" s="11"/>
      <c r="AW3" s="11"/>
      <c r="AX3" s="11"/>
      <c r="AY3" s="11"/>
      <c r="AZ3" s="6"/>
      <c r="BA3" s="6"/>
      <c r="BB3" s="6"/>
      <c r="BC3" s="6"/>
      <c r="BD3" s="6"/>
      <c r="BE3" s="6"/>
      <c r="BF3" s="6"/>
      <c r="BG3" s="6"/>
      <c r="BH3" s="6"/>
    </row>
    <row r="4" spans="1:63" ht="26.25" customHeight="1">
      <c r="A4" s="235"/>
      <c r="B4" s="223" t="s">
        <v>1</v>
      </c>
      <c r="C4" s="224"/>
      <c r="D4" s="224"/>
      <c r="E4" s="225"/>
      <c r="F4" s="223" t="s">
        <v>2</v>
      </c>
      <c r="G4" s="224"/>
      <c r="H4" s="224"/>
      <c r="I4" s="225"/>
      <c r="J4" s="223" t="s">
        <v>23</v>
      </c>
      <c r="K4" s="224"/>
      <c r="L4" s="224"/>
      <c r="M4" s="225"/>
      <c r="N4" s="222" t="s">
        <v>135</v>
      </c>
      <c r="O4" s="222"/>
      <c r="P4" s="222"/>
      <c r="Q4" s="222"/>
      <c r="R4" s="223" t="s">
        <v>3</v>
      </c>
      <c r="S4" s="224"/>
      <c r="T4" s="224"/>
      <c r="U4" s="225"/>
      <c r="V4" s="223" t="s">
        <v>25</v>
      </c>
      <c r="W4" s="224"/>
      <c r="X4" s="224"/>
      <c r="Y4" s="225"/>
      <c r="Z4" s="229" t="s">
        <v>138</v>
      </c>
      <c r="AA4" s="229"/>
      <c r="AB4" s="229"/>
      <c r="AC4" s="229"/>
      <c r="AD4" s="229"/>
      <c r="AE4" s="229"/>
      <c r="AF4" s="229"/>
      <c r="AG4" s="229"/>
      <c r="AH4" s="223" t="s">
        <v>18</v>
      </c>
      <c r="AI4" s="224"/>
      <c r="AJ4" s="224"/>
      <c r="AK4" s="225"/>
      <c r="AL4" s="229" t="s">
        <v>20</v>
      </c>
      <c r="AM4" s="229"/>
      <c r="AN4" s="229"/>
      <c r="AO4" s="229"/>
      <c r="AP4" s="229" t="s">
        <v>4</v>
      </c>
      <c r="AQ4" s="229"/>
      <c r="AR4" s="229"/>
      <c r="AS4" s="229"/>
      <c r="AT4" s="223" t="s">
        <v>5</v>
      </c>
      <c r="AU4" s="224"/>
      <c r="AV4" s="224"/>
      <c r="AW4" s="225"/>
      <c r="AX4" s="223" t="s">
        <v>6</v>
      </c>
      <c r="AY4" s="224"/>
      <c r="AZ4" s="224"/>
      <c r="BA4" s="225"/>
      <c r="BB4" s="223" t="s">
        <v>188</v>
      </c>
      <c r="BC4" s="224"/>
      <c r="BD4" s="225"/>
      <c r="BE4" s="229" t="s">
        <v>24</v>
      </c>
      <c r="BF4" s="229"/>
      <c r="BG4" s="229"/>
      <c r="BH4" s="229"/>
      <c r="BI4" s="209" t="s">
        <v>33</v>
      </c>
      <c r="BJ4" s="209"/>
      <c r="BK4" s="209"/>
    </row>
    <row r="5" spans="1:63" ht="33.75" customHeight="1">
      <c r="A5" s="236"/>
      <c r="B5" s="226"/>
      <c r="C5" s="227"/>
      <c r="D5" s="227"/>
      <c r="E5" s="228"/>
      <c r="F5" s="226"/>
      <c r="G5" s="227"/>
      <c r="H5" s="227"/>
      <c r="I5" s="228"/>
      <c r="J5" s="226"/>
      <c r="K5" s="227"/>
      <c r="L5" s="227"/>
      <c r="M5" s="228"/>
      <c r="N5" s="222"/>
      <c r="O5" s="222"/>
      <c r="P5" s="222"/>
      <c r="Q5" s="222"/>
      <c r="R5" s="226"/>
      <c r="S5" s="227"/>
      <c r="T5" s="227"/>
      <c r="U5" s="228"/>
      <c r="V5" s="226"/>
      <c r="W5" s="227"/>
      <c r="X5" s="227"/>
      <c r="Y5" s="228"/>
      <c r="Z5" s="226" t="s">
        <v>136</v>
      </c>
      <c r="AA5" s="227"/>
      <c r="AB5" s="227"/>
      <c r="AC5" s="228"/>
      <c r="AD5" s="226" t="s">
        <v>137</v>
      </c>
      <c r="AE5" s="227"/>
      <c r="AF5" s="227"/>
      <c r="AG5" s="228"/>
      <c r="AH5" s="226"/>
      <c r="AI5" s="227"/>
      <c r="AJ5" s="227"/>
      <c r="AK5" s="228"/>
      <c r="AL5" s="229"/>
      <c r="AM5" s="229"/>
      <c r="AN5" s="229"/>
      <c r="AO5" s="229"/>
      <c r="AP5" s="229"/>
      <c r="AQ5" s="229"/>
      <c r="AR5" s="229"/>
      <c r="AS5" s="229"/>
      <c r="AT5" s="226"/>
      <c r="AU5" s="227"/>
      <c r="AV5" s="227"/>
      <c r="AW5" s="228"/>
      <c r="AX5" s="226"/>
      <c r="AY5" s="227"/>
      <c r="AZ5" s="227"/>
      <c r="BA5" s="228"/>
      <c r="BB5" s="226"/>
      <c r="BC5" s="227"/>
      <c r="BD5" s="228"/>
      <c r="BE5" s="229"/>
      <c r="BF5" s="229"/>
      <c r="BG5" s="229"/>
      <c r="BH5" s="229"/>
      <c r="BI5" s="209"/>
      <c r="BJ5" s="209"/>
      <c r="BK5" s="209"/>
    </row>
    <row r="6" spans="1:63" ht="23.25" customHeight="1">
      <c r="A6" s="236"/>
      <c r="B6" s="226"/>
      <c r="C6" s="227"/>
      <c r="D6" s="227"/>
      <c r="E6" s="228"/>
      <c r="F6" s="226"/>
      <c r="G6" s="227"/>
      <c r="H6" s="227"/>
      <c r="I6" s="228"/>
      <c r="J6" s="226"/>
      <c r="K6" s="227"/>
      <c r="L6" s="227"/>
      <c r="M6" s="228"/>
      <c r="N6" s="222"/>
      <c r="O6" s="222"/>
      <c r="P6" s="222"/>
      <c r="Q6" s="222"/>
      <c r="R6" s="226"/>
      <c r="S6" s="227"/>
      <c r="T6" s="227"/>
      <c r="U6" s="228"/>
      <c r="V6" s="226"/>
      <c r="W6" s="227"/>
      <c r="X6" s="227"/>
      <c r="Y6" s="228"/>
      <c r="Z6" s="230"/>
      <c r="AA6" s="231"/>
      <c r="AB6" s="231"/>
      <c r="AC6" s="232"/>
      <c r="AD6" s="230"/>
      <c r="AE6" s="231"/>
      <c r="AF6" s="231"/>
      <c r="AG6" s="232"/>
      <c r="AH6" s="226"/>
      <c r="AI6" s="227"/>
      <c r="AJ6" s="227"/>
      <c r="AK6" s="228"/>
      <c r="AL6" s="229"/>
      <c r="AM6" s="229"/>
      <c r="AN6" s="229"/>
      <c r="AO6" s="229"/>
      <c r="AP6" s="229"/>
      <c r="AQ6" s="229"/>
      <c r="AR6" s="229"/>
      <c r="AS6" s="229"/>
      <c r="AT6" s="226"/>
      <c r="AU6" s="227"/>
      <c r="AV6" s="227"/>
      <c r="AW6" s="228"/>
      <c r="AX6" s="226"/>
      <c r="AY6" s="227"/>
      <c r="AZ6" s="227"/>
      <c r="BA6" s="228"/>
      <c r="BB6" s="226"/>
      <c r="BC6" s="227"/>
      <c r="BD6" s="228"/>
      <c r="BE6" s="216" t="s">
        <v>156</v>
      </c>
      <c r="BF6" s="216"/>
      <c r="BG6" s="216"/>
      <c r="BH6" s="216"/>
      <c r="BI6" s="209"/>
      <c r="BJ6" s="209"/>
      <c r="BK6" s="209"/>
    </row>
    <row r="7" spans="1:63" ht="46.5" customHeight="1">
      <c r="A7" s="236"/>
      <c r="B7" s="217">
        <v>2018</v>
      </c>
      <c r="C7" s="217">
        <v>2019</v>
      </c>
      <c r="D7" s="219" t="s">
        <v>7</v>
      </c>
      <c r="E7" s="219"/>
      <c r="F7" s="216">
        <v>2018</v>
      </c>
      <c r="G7" s="217">
        <v>2019</v>
      </c>
      <c r="H7" s="219" t="s">
        <v>7</v>
      </c>
      <c r="I7" s="219"/>
      <c r="J7" s="216">
        <v>2018</v>
      </c>
      <c r="K7" s="217">
        <v>2019</v>
      </c>
      <c r="L7" s="233" t="s">
        <v>7</v>
      </c>
      <c r="M7" s="234"/>
      <c r="N7" s="216">
        <v>2018</v>
      </c>
      <c r="O7" s="217">
        <v>2019</v>
      </c>
      <c r="P7" s="219" t="s">
        <v>7</v>
      </c>
      <c r="Q7" s="219"/>
      <c r="R7" s="216">
        <v>2018</v>
      </c>
      <c r="S7" s="217">
        <v>2019</v>
      </c>
      <c r="T7" s="219" t="s">
        <v>7</v>
      </c>
      <c r="U7" s="219"/>
      <c r="V7" s="216">
        <v>2018</v>
      </c>
      <c r="W7" s="217">
        <v>2019</v>
      </c>
      <c r="X7" s="219" t="s">
        <v>7</v>
      </c>
      <c r="Y7" s="219"/>
      <c r="Z7" s="216">
        <v>2018</v>
      </c>
      <c r="AA7" s="216">
        <v>2019</v>
      </c>
      <c r="AB7" s="219" t="s">
        <v>7</v>
      </c>
      <c r="AC7" s="219"/>
      <c r="AD7" s="219" t="s">
        <v>8</v>
      </c>
      <c r="AE7" s="219"/>
      <c r="AF7" s="219" t="s">
        <v>7</v>
      </c>
      <c r="AG7" s="219"/>
      <c r="AH7" s="216">
        <v>2018</v>
      </c>
      <c r="AI7" s="217">
        <v>2019</v>
      </c>
      <c r="AJ7" s="219" t="s">
        <v>7</v>
      </c>
      <c r="AK7" s="219"/>
      <c r="AL7" s="216">
        <v>2018</v>
      </c>
      <c r="AM7" s="216">
        <v>2019</v>
      </c>
      <c r="AN7" s="219" t="s">
        <v>7</v>
      </c>
      <c r="AO7" s="219"/>
      <c r="AP7" s="219" t="s">
        <v>8</v>
      </c>
      <c r="AQ7" s="219"/>
      <c r="AR7" s="219" t="s">
        <v>7</v>
      </c>
      <c r="AS7" s="219"/>
      <c r="AT7" s="216">
        <v>2018</v>
      </c>
      <c r="AU7" s="217">
        <v>2019</v>
      </c>
      <c r="AV7" s="219" t="s">
        <v>7</v>
      </c>
      <c r="AW7" s="219"/>
      <c r="AX7" s="217">
        <v>2018</v>
      </c>
      <c r="AY7" s="217">
        <v>2019</v>
      </c>
      <c r="AZ7" s="219" t="s">
        <v>7</v>
      </c>
      <c r="BA7" s="219"/>
      <c r="BB7" s="216">
        <v>2018</v>
      </c>
      <c r="BC7" s="216">
        <v>2019</v>
      </c>
      <c r="BD7" s="160"/>
      <c r="BE7" s="216">
        <v>2018</v>
      </c>
      <c r="BF7" s="216">
        <v>2019</v>
      </c>
      <c r="BG7" s="219" t="s">
        <v>7</v>
      </c>
      <c r="BH7" s="219"/>
      <c r="BI7" s="210">
        <v>2018</v>
      </c>
      <c r="BJ7" s="211">
        <v>2019</v>
      </c>
      <c r="BK7" s="213" t="s">
        <v>9</v>
      </c>
    </row>
    <row r="8" spans="1:63" s="165" customFormat="1" ht="30.75" customHeight="1">
      <c r="A8" s="237"/>
      <c r="B8" s="218"/>
      <c r="C8" s="218"/>
      <c r="D8" s="143" t="s">
        <v>10</v>
      </c>
      <c r="E8" s="143" t="s">
        <v>9</v>
      </c>
      <c r="F8" s="216"/>
      <c r="G8" s="218"/>
      <c r="H8" s="143" t="s">
        <v>10</v>
      </c>
      <c r="I8" s="143" t="s">
        <v>9</v>
      </c>
      <c r="J8" s="216"/>
      <c r="K8" s="218"/>
      <c r="L8" s="143" t="s">
        <v>10</v>
      </c>
      <c r="M8" s="143" t="s">
        <v>9</v>
      </c>
      <c r="N8" s="216"/>
      <c r="O8" s="218"/>
      <c r="P8" s="143" t="s">
        <v>10</v>
      </c>
      <c r="Q8" s="143" t="s">
        <v>9</v>
      </c>
      <c r="R8" s="216"/>
      <c r="S8" s="218"/>
      <c r="T8" s="143" t="s">
        <v>10</v>
      </c>
      <c r="U8" s="143" t="s">
        <v>9</v>
      </c>
      <c r="V8" s="216"/>
      <c r="W8" s="218"/>
      <c r="X8" s="169" t="s">
        <v>10</v>
      </c>
      <c r="Y8" s="169" t="s">
        <v>9</v>
      </c>
      <c r="Z8" s="216"/>
      <c r="AA8" s="216"/>
      <c r="AB8" s="169" t="s">
        <v>10</v>
      </c>
      <c r="AC8" s="169" t="s">
        <v>9</v>
      </c>
      <c r="AD8" s="168">
        <v>2018</v>
      </c>
      <c r="AE8" s="168">
        <v>2019</v>
      </c>
      <c r="AF8" s="169" t="s">
        <v>10</v>
      </c>
      <c r="AG8" s="143" t="s">
        <v>9</v>
      </c>
      <c r="AH8" s="216"/>
      <c r="AI8" s="218"/>
      <c r="AJ8" s="143" t="s">
        <v>10</v>
      </c>
      <c r="AK8" s="143" t="s">
        <v>9</v>
      </c>
      <c r="AL8" s="216"/>
      <c r="AM8" s="216"/>
      <c r="AN8" s="143" t="s">
        <v>10</v>
      </c>
      <c r="AO8" s="143" t="s">
        <v>9</v>
      </c>
      <c r="AP8" s="142">
        <v>2018</v>
      </c>
      <c r="AQ8" s="142">
        <v>2019</v>
      </c>
      <c r="AR8" s="143" t="s">
        <v>10</v>
      </c>
      <c r="AS8" s="143" t="s">
        <v>9</v>
      </c>
      <c r="AT8" s="216"/>
      <c r="AU8" s="218"/>
      <c r="AV8" s="143" t="s">
        <v>10</v>
      </c>
      <c r="AW8" s="143" t="s">
        <v>9</v>
      </c>
      <c r="AX8" s="218"/>
      <c r="AY8" s="218"/>
      <c r="AZ8" s="143" t="s">
        <v>10</v>
      </c>
      <c r="BA8" s="143" t="s">
        <v>9</v>
      </c>
      <c r="BB8" s="216"/>
      <c r="BC8" s="216"/>
      <c r="BD8" s="160" t="s">
        <v>9</v>
      </c>
      <c r="BE8" s="216"/>
      <c r="BF8" s="216"/>
      <c r="BG8" s="143" t="s">
        <v>10</v>
      </c>
      <c r="BH8" s="143" t="s">
        <v>9</v>
      </c>
      <c r="BI8" s="210"/>
      <c r="BJ8" s="212"/>
      <c r="BK8" s="214"/>
    </row>
    <row r="9" spans="1:63" s="166" customFormat="1" ht="12.75" customHeight="1">
      <c r="A9" s="4" t="s">
        <v>11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  <c r="Y9" s="4">
        <v>24</v>
      </c>
      <c r="Z9" s="4">
        <v>25</v>
      </c>
      <c r="AA9" s="4">
        <v>26</v>
      </c>
      <c r="AB9" s="4">
        <v>27</v>
      </c>
      <c r="AC9" s="4">
        <v>28</v>
      </c>
      <c r="AD9" s="4">
        <v>29</v>
      </c>
      <c r="AE9" s="4">
        <v>30</v>
      </c>
      <c r="AF9" s="4">
        <v>31</v>
      </c>
      <c r="AG9" s="4">
        <v>32</v>
      </c>
      <c r="AH9" s="4">
        <v>33</v>
      </c>
      <c r="AI9" s="4">
        <v>34</v>
      </c>
      <c r="AJ9" s="4">
        <v>35</v>
      </c>
      <c r="AK9" s="4">
        <v>36</v>
      </c>
      <c r="AL9" s="4">
        <v>37</v>
      </c>
      <c r="AM9" s="4">
        <v>38</v>
      </c>
      <c r="AN9" s="4">
        <v>39</v>
      </c>
      <c r="AO9" s="4">
        <v>40</v>
      </c>
      <c r="AP9" s="4">
        <v>41</v>
      </c>
      <c r="AQ9" s="4">
        <v>42</v>
      </c>
      <c r="AR9" s="4">
        <v>43</v>
      </c>
      <c r="AS9" s="4">
        <v>44</v>
      </c>
      <c r="AT9" s="4">
        <v>45</v>
      </c>
      <c r="AU9" s="4">
        <v>46</v>
      </c>
      <c r="AV9" s="4">
        <v>47</v>
      </c>
      <c r="AW9" s="4">
        <v>48</v>
      </c>
      <c r="AX9" s="4">
        <v>49</v>
      </c>
      <c r="AY9" s="4">
        <v>50</v>
      </c>
      <c r="AZ9" s="4">
        <v>51</v>
      </c>
      <c r="BA9" s="4">
        <v>52</v>
      </c>
      <c r="BB9" s="4">
        <v>53</v>
      </c>
      <c r="BC9" s="4">
        <v>54</v>
      </c>
      <c r="BD9" s="4">
        <v>55</v>
      </c>
      <c r="BE9" s="4">
        <v>56</v>
      </c>
      <c r="BF9" s="4">
        <v>57</v>
      </c>
      <c r="BG9" s="4">
        <v>58</v>
      </c>
      <c r="BH9" s="4">
        <v>59</v>
      </c>
      <c r="BI9" s="4">
        <v>60</v>
      </c>
      <c r="BJ9" s="4">
        <v>61</v>
      </c>
      <c r="BK9" s="4">
        <v>62</v>
      </c>
    </row>
    <row r="10" spans="1:63" s="167" customFormat="1" ht="21" customHeight="1">
      <c r="A10" s="116" t="s">
        <v>17</v>
      </c>
      <c r="B10" s="108">
        <f>SUM(B11:B31)</f>
        <v>16272</v>
      </c>
      <c r="C10" s="108">
        <f>SUM(C11:C31)</f>
        <v>16705</v>
      </c>
      <c r="D10" s="106">
        <f t="shared" ref="D10:D31" si="0">C10/B10*100</f>
        <v>102.6610127826942</v>
      </c>
      <c r="E10" s="107">
        <f t="shared" ref="E10:E31" si="1">C10-B10</f>
        <v>433</v>
      </c>
      <c r="F10" s="108">
        <f>SUM(F11:F31)</f>
        <v>2382</v>
      </c>
      <c r="G10" s="108">
        <f>SUM(G11:G31)</f>
        <v>2419</v>
      </c>
      <c r="H10" s="106">
        <f t="shared" ref="H10:H31" si="2">G10/F10*100</f>
        <v>101.55331654072208</v>
      </c>
      <c r="I10" s="108">
        <f t="shared" ref="I10:I31" si="3">G10-F10</f>
        <v>37</v>
      </c>
      <c r="J10" s="108">
        <f>SUM(J11:J31)</f>
        <v>2020</v>
      </c>
      <c r="K10" s="108">
        <f>SUM(K11:K31)</f>
        <v>2167</v>
      </c>
      <c r="L10" s="106">
        <f t="shared" ref="L10:L31" si="4">K10/J10*100</f>
        <v>107.27722772277228</v>
      </c>
      <c r="M10" s="108">
        <f t="shared" ref="M10:M31" si="5">K10-J10</f>
        <v>147</v>
      </c>
      <c r="N10" s="108">
        <f>SUM(N11:N31)</f>
        <v>1454</v>
      </c>
      <c r="O10" s="108">
        <f>SUM(O11:O31)</f>
        <v>1446</v>
      </c>
      <c r="P10" s="109">
        <f t="shared" ref="P10" si="6">O10/N10*100</f>
        <v>99.449793672627237</v>
      </c>
      <c r="Q10" s="107">
        <f t="shared" ref="Q10:Q31" si="7">O10-N10</f>
        <v>-8</v>
      </c>
      <c r="R10" s="107">
        <f>SUM(R11:R31)</f>
        <v>351</v>
      </c>
      <c r="S10" s="107">
        <f>SUM(S11:S31)</f>
        <v>550</v>
      </c>
      <c r="T10" s="109">
        <f t="shared" ref="T10" si="8">S10/R10*100</f>
        <v>156.6951566951567</v>
      </c>
      <c r="U10" s="108">
        <f t="shared" ref="U10" si="9">S10-R10</f>
        <v>199</v>
      </c>
      <c r="V10" s="108">
        <f>SUM(V11:V31)</f>
        <v>21105</v>
      </c>
      <c r="W10" s="108">
        <f>SUM(W11:W31)</f>
        <v>21240</v>
      </c>
      <c r="X10" s="106">
        <f t="shared" ref="X10:X31" si="10">W10/V10*100</f>
        <v>100.63965884861408</v>
      </c>
      <c r="Y10" s="108">
        <f t="shared" ref="Y10:Y31" si="11">W10-V10</f>
        <v>135</v>
      </c>
      <c r="Z10" s="108">
        <f>SUM(Z11:Z31)</f>
        <v>15072</v>
      </c>
      <c r="AA10" s="108">
        <f>SUM(AA11:AA31)</f>
        <v>15358</v>
      </c>
      <c r="AB10" s="106">
        <f>AA10/Z10*100</f>
        <v>101.89755838641187</v>
      </c>
      <c r="AC10" s="108">
        <f>AA10-Z10</f>
        <v>286</v>
      </c>
      <c r="AD10" s="108">
        <f>SUM(AD11:AD31)</f>
        <v>2171</v>
      </c>
      <c r="AE10" s="108">
        <f>SUM(AE11:AE31)</f>
        <v>1947</v>
      </c>
      <c r="AF10" s="109">
        <f t="shared" ref="AF10:AF31" si="12">ROUND(AE10/AD10*100,1)</f>
        <v>89.7</v>
      </c>
      <c r="AG10" s="108">
        <f t="shared" ref="AG10:AG31" si="13">AE10-AD10</f>
        <v>-224</v>
      </c>
      <c r="AH10" s="108">
        <f>SUM(AH11:AH31)</f>
        <v>76</v>
      </c>
      <c r="AI10" s="108">
        <f>SUM(AI11:AI31)</f>
        <v>39</v>
      </c>
      <c r="AJ10" s="106">
        <f t="shared" ref="AJ10" si="14">AI10/AH10*100</f>
        <v>51.315789473684212</v>
      </c>
      <c r="AK10" s="108">
        <f t="shared" ref="AK10" si="15">AI10-AH10</f>
        <v>-37</v>
      </c>
      <c r="AL10" s="108">
        <f>SUM(AL11:AL31)</f>
        <v>1784</v>
      </c>
      <c r="AM10" s="108">
        <f>SUM(AM11:AM31)</f>
        <v>1930</v>
      </c>
      <c r="AN10" s="106">
        <f>AM10/AL10*100</f>
        <v>108.18385650224216</v>
      </c>
      <c r="AO10" s="108">
        <f>AM10-AL10</f>
        <v>146</v>
      </c>
      <c r="AP10" s="108">
        <f>SUM(AP11:AP31)</f>
        <v>5704</v>
      </c>
      <c r="AQ10" s="108">
        <f>SUM(AQ11:AQ31)</f>
        <v>5693</v>
      </c>
      <c r="AR10" s="109">
        <f t="shared" ref="AR10" si="16">ROUND(AQ10/AP10*100,1)</f>
        <v>99.8</v>
      </c>
      <c r="AS10" s="108">
        <f t="shared" ref="AS10" si="17">AQ10-AP10</f>
        <v>-11</v>
      </c>
      <c r="AT10" s="108">
        <f>SUM(AT11:AT31)</f>
        <v>14555</v>
      </c>
      <c r="AU10" s="108">
        <f>SUM(AU11:AU31)</f>
        <v>14931</v>
      </c>
      <c r="AV10" s="109">
        <f t="shared" ref="AV10" si="18">AU10/AT10*100</f>
        <v>102.5833047062865</v>
      </c>
      <c r="AW10" s="108">
        <f t="shared" ref="AW10" si="19">AU10-AT10</f>
        <v>376</v>
      </c>
      <c r="AX10" s="108">
        <f>SUM(AX11:AX31)</f>
        <v>11273</v>
      </c>
      <c r="AY10" s="108">
        <f>SUM(AY11:AY31)</f>
        <v>11849</v>
      </c>
      <c r="AZ10" s="109">
        <f t="shared" ref="AZ10" si="20">AY10/AX10*100</f>
        <v>105.1095538011177</v>
      </c>
      <c r="BA10" s="108">
        <f t="shared" ref="BA10" si="21">AY10-AX10</f>
        <v>576</v>
      </c>
      <c r="BB10" s="161">
        <v>2055</v>
      </c>
      <c r="BC10" s="162">
        <v>2713</v>
      </c>
      <c r="BD10" s="108">
        <f t="shared" ref="BD10:BD31" si="22">BC10-BB10</f>
        <v>658</v>
      </c>
      <c r="BE10" s="108">
        <f>SUM(BE11:BE31)</f>
        <v>2536</v>
      </c>
      <c r="BF10" s="108">
        <f>SUM(BF11:BF31)</f>
        <v>2721</v>
      </c>
      <c r="BG10" s="109">
        <f>BF10/BE10*100</f>
        <v>107.29495268138803</v>
      </c>
      <c r="BH10" s="108">
        <f t="shared" ref="BH10" si="23">BF10-BE10</f>
        <v>185</v>
      </c>
      <c r="BI10" s="163">
        <v>4319</v>
      </c>
      <c r="BJ10" s="163">
        <v>5161</v>
      </c>
      <c r="BK10" s="163">
        <f>BJ10-BI10</f>
        <v>842</v>
      </c>
    </row>
    <row r="11" spans="1:63" s="13" customFormat="1" ht="21" customHeight="1">
      <c r="A11" s="12" t="s">
        <v>144</v>
      </c>
      <c r="B11" s="104">
        <v>846</v>
      </c>
      <c r="C11" s="111">
        <v>868</v>
      </c>
      <c r="D11" s="106">
        <f t="shared" si="0"/>
        <v>102.60047281323877</v>
      </c>
      <c r="E11" s="107">
        <f t="shared" si="1"/>
        <v>22</v>
      </c>
      <c r="F11" s="105">
        <v>125</v>
      </c>
      <c r="G11" s="111">
        <v>90</v>
      </c>
      <c r="H11" s="106">
        <f t="shared" si="2"/>
        <v>72</v>
      </c>
      <c r="I11" s="108">
        <f t="shared" si="3"/>
        <v>-35</v>
      </c>
      <c r="J11" s="104">
        <v>19</v>
      </c>
      <c r="K11" s="104">
        <v>50</v>
      </c>
      <c r="L11" s="106">
        <f t="shared" si="4"/>
        <v>263.15789473684214</v>
      </c>
      <c r="M11" s="108">
        <f t="shared" si="5"/>
        <v>31</v>
      </c>
      <c r="N11" s="112">
        <v>8</v>
      </c>
      <c r="O11" s="112">
        <v>29</v>
      </c>
      <c r="P11" s="109" t="s">
        <v>179</v>
      </c>
      <c r="Q11" s="107">
        <f t="shared" si="7"/>
        <v>21</v>
      </c>
      <c r="R11" s="104">
        <v>7</v>
      </c>
      <c r="S11" s="111">
        <v>12</v>
      </c>
      <c r="T11" s="109">
        <v>171.42857142857142</v>
      </c>
      <c r="U11" s="108">
        <f t="shared" ref="U11:U31" si="24">S11-R11</f>
        <v>5</v>
      </c>
      <c r="V11" s="110">
        <v>1160</v>
      </c>
      <c r="W11" s="111">
        <v>817</v>
      </c>
      <c r="X11" s="106">
        <f t="shared" si="10"/>
        <v>70.431034482758619</v>
      </c>
      <c r="Y11" s="108">
        <f t="shared" si="11"/>
        <v>-343</v>
      </c>
      <c r="Z11" s="112">
        <v>729</v>
      </c>
      <c r="AA11" s="112">
        <v>688</v>
      </c>
      <c r="AB11" s="106">
        <f t="shared" ref="AB11:AB31" si="25">AA11/Z11*100</f>
        <v>94.375857338820296</v>
      </c>
      <c r="AC11" s="108">
        <f t="shared" ref="AC11:AC31" si="26">AA11-Z11</f>
        <v>-41</v>
      </c>
      <c r="AD11" s="104">
        <v>355</v>
      </c>
      <c r="AE11" s="104">
        <v>61</v>
      </c>
      <c r="AF11" s="109">
        <f t="shared" si="12"/>
        <v>17.2</v>
      </c>
      <c r="AG11" s="108">
        <f t="shared" si="13"/>
        <v>-294</v>
      </c>
      <c r="AH11" s="110">
        <v>16</v>
      </c>
      <c r="AI11" s="110">
        <v>5</v>
      </c>
      <c r="AJ11" s="106">
        <f t="shared" ref="AJ11:AJ29" si="27">AI11/AH11*100</f>
        <v>31.25</v>
      </c>
      <c r="AK11" s="108">
        <f t="shared" ref="AK11:AK31" si="28">AI11-AH11</f>
        <v>-11</v>
      </c>
      <c r="AL11" s="112">
        <v>37</v>
      </c>
      <c r="AM11" s="112">
        <v>57</v>
      </c>
      <c r="AN11" s="106">
        <f t="shared" ref="AN11:AN31" si="29">AM11/AL11*100</f>
        <v>154.05405405405406</v>
      </c>
      <c r="AO11" s="108">
        <f t="shared" ref="AO11:AO31" si="30">AM11-AL11</f>
        <v>20</v>
      </c>
      <c r="AP11" s="104">
        <v>75</v>
      </c>
      <c r="AQ11" s="104">
        <v>100</v>
      </c>
      <c r="AR11" s="109">
        <f t="shared" ref="AR11:AR31" si="31">ROUND(AQ11/AP11*100,1)</f>
        <v>133.30000000000001</v>
      </c>
      <c r="AS11" s="108">
        <f t="shared" ref="AS11:AS31" si="32">AQ11-AP11</f>
        <v>25</v>
      </c>
      <c r="AT11" s="104">
        <v>779</v>
      </c>
      <c r="AU11" s="157">
        <v>792</v>
      </c>
      <c r="AV11" s="109">
        <f t="shared" ref="AV11:AV31" si="33">AU11/AT11*100</f>
        <v>101.66880616174583</v>
      </c>
      <c r="AW11" s="108">
        <f t="shared" ref="AW11:AW31" si="34">AU11-AT11</f>
        <v>13</v>
      </c>
      <c r="AX11" s="104">
        <v>634</v>
      </c>
      <c r="AY11" s="104">
        <v>667</v>
      </c>
      <c r="AZ11" s="109">
        <f t="shared" ref="AZ11:AZ31" si="35">AY11/AX11*100</f>
        <v>105.20504731861197</v>
      </c>
      <c r="BA11" s="108">
        <f t="shared" ref="BA11:BA31" si="36">AY11-AX11</f>
        <v>33</v>
      </c>
      <c r="BB11" s="158">
        <v>1894</v>
      </c>
      <c r="BC11" s="159">
        <v>2674</v>
      </c>
      <c r="BD11" s="108">
        <f t="shared" si="22"/>
        <v>780</v>
      </c>
      <c r="BE11" s="104">
        <v>46</v>
      </c>
      <c r="BF11" s="104">
        <v>44</v>
      </c>
      <c r="BG11" s="109">
        <f t="shared" ref="BG11:BG31" si="37">BF11/BE11*100</f>
        <v>95.652173913043484</v>
      </c>
      <c r="BH11" s="108">
        <f t="shared" ref="BH11:BH31" si="38">BF11-BE11</f>
        <v>-2</v>
      </c>
      <c r="BI11" s="164">
        <v>3879</v>
      </c>
      <c r="BJ11" s="164">
        <v>5103</v>
      </c>
      <c r="BK11" s="163">
        <f t="shared" ref="BK11:BK31" si="39">BJ11-BI11</f>
        <v>1224</v>
      </c>
    </row>
    <row r="12" spans="1:63" s="13" customFormat="1" ht="21" customHeight="1">
      <c r="A12" s="12" t="s">
        <v>140</v>
      </c>
      <c r="B12" s="104">
        <v>496</v>
      </c>
      <c r="C12" s="111">
        <v>644</v>
      </c>
      <c r="D12" s="106">
        <f t="shared" si="0"/>
        <v>129.83870967741936</v>
      </c>
      <c r="E12" s="107">
        <f t="shared" si="1"/>
        <v>148</v>
      </c>
      <c r="F12" s="105">
        <v>51</v>
      </c>
      <c r="G12" s="111">
        <v>92</v>
      </c>
      <c r="H12" s="106">
        <f t="shared" si="2"/>
        <v>180.39215686274511</v>
      </c>
      <c r="I12" s="108">
        <f t="shared" si="3"/>
        <v>41</v>
      </c>
      <c r="J12" s="104">
        <v>40</v>
      </c>
      <c r="K12" s="104">
        <v>63</v>
      </c>
      <c r="L12" s="106">
        <f t="shared" si="4"/>
        <v>157.5</v>
      </c>
      <c r="M12" s="108">
        <f t="shared" si="5"/>
        <v>23</v>
      </c>
      <c r="N12" s="112">
        <v>24</v>
      </c>
      <c r="O12" s="112">
        <v>37</v>
      </c>
      <c r="P12" s="109">
        <v>154.16666666666669</v>
      </c>
      <c r="Q12" s="107">
        <f t="shared" si="7"/>
        <v>13</v>
      </c>
      <c r="R12" s="104">
        <v>14</v>
      </c>
      <c r="S12" s="111">
        <v>31</v>
      </c>
      <c r="T12" s="109" t="s">
        <v>181</v>
      </c>
      <c r="U12" s="108">
        <f t="shared" si="24"/>
        <v>17</v>
      </c>
      <c r="V12" s="110">
        <v>630</v>
      </c>
      <c r="W12" s="111">
        <v>851</v>
      </c>
      <c r="X12" s="106">
        <f t="shared" si="10"/>
        <v>135.07936507936509</v>
      </c>
      <c r="Y12" s="108">
        <f t="shared" si="11"/>
        <v>221</v>
      </c>
      <c r="Z12" s="112">
        <v>495</v>
      </c>
      <c r="AA12" s="112">
        <v>628</v>
      </c>
      <c r="AB12" s="106">
        <f t="shared" si="25"/>
        <v>126.86868686868686</v>
      </c>
      <c r="AC12" s="108">
        <f t="shared" si="26"/>
        <v>133</v>
      </c>
      <c r="AD12" s="104">
        <v>35</v>
      </c>
      <c r="AE12" s="104">
        <v>44</v>
      </c>
      <c r="AF12" s="109">
        <f t="shared" si="12"/>
        <v>125.7</v>
      </c>
      <c r="AG12" s="108">
        <f t="shared" si="13"/>
        <v>9</v>
      </c>
      <c r="AH12" s="110">
        <v>1</v>
      </c>
      <c r="AI12" s="110">
        <v>0</v>
      </c>
      <c r="AJ12" s="106">
        <f t="shared" si="27"/>
        <v>0</v>
      </c>
      <c r="AK12" s="108">
        <f t="shared" si="28"/>
        <v>-1</v>
      </c>
      <c r="AL12" s="112">
        <v>35</v>
      </c>
      <c r="AM12" s="112">
        <v>57</v>
      </c>
      <c r="AN12" s="106">
        <f t="shared" si="29"/>
        <v>162.85714285714286</v>
      </c>
      <c r="AO12" s="108">
        <f t="shared" si="30"/>
        <v>22</v>
      </c>
      <c r="AP12" s="104">
        <v>101</v>
      </c>
      <c r="AQ12" s="104">
        <v>138</v>
      </c>
      <c r="AR12" s="109">
        <f t="shared" si="31"/>
        <v>136.6</v>
      </c>
      <c r="AS12" s="108">
        <f t="shared" si="32"/>
        <v>37</v>
      </c>
      <c r="AT12" s="104">
        <v>440</v>
      </c>
      <c r="AU12" s="157">
        <v>585</v>
      </c>
      <c r="AV12" s="109">
        <f t="shared" si="33"/>
        <v>132.95454545454547</v>
      </c>
      <c r="AW12" s="108">
        <f t="shared" si="34"/>
        <v>145</v>
      </c>
      <c r="AX12" s="104">
        <v>370</v>
      </c>
      <c r="AY12" s="104">
        <v>471</v>
      </c>
      <c r="AZ12" s="109">
        <f t="shared" si="35"/>
        <v>127.29729729729731</v>
      </c>
      <c r="BA12" s="108">
        <f t="shared" si="36"/>
        <v>101</v>
      </c>
      <c r="BB12" s="158">
        <v>1865</v>
      </c>
      <c r="BC12" s="159">
        <v>2329</v>
      </c>
      <c r="BD12" s="108">
        <f t="shared" si="22"/>
        <v>464</v>
      </c>
      <c r="BE12" s="104">
        <v>65</v>
      </c>
      <c r="BF12" s="104">
        <v>72</v>
      </c>
      <c r="BG12" s="109">
        <f t="shared" si="37"/>
        <v>110.76923076923077</v>
      </c>
      <c r="BH12" s="108">
        <f t="shared" si="38"/>
        <v>7</v>
      </c>
      <c r="BI12" s="164">
        <v>3883</v>
      </c>
      <c r="BJ12" s="164">
        <v>4372</v>
      </c>
      <c r="BK12" s="163">
        <f t="shared" si="39"/>
        <v>489</v>
      </c>
    </row>
    <row r="13" spans="1:63" s="13" customFormat="1" ht="21" customHeight="1">
      <c r="A13" s="12" t="s">
        <v>21</v>
      </c>
      <c r="B13" s="104">
        <v>283</v>
      </c>
      <c r="C13" s="111">
        <v>325</v>
      </c>
      <c r="D13" s="106">
        <f t="shared" si="0"/>
        <v>114.84098939929328</v>
      </c>
      <c r="E13" s="107">
        <f t="shared" si="1"/>
        <v>42</v>
      </c>
      <c r="F13" s="105">
        <v>34</v>
      </c>
      <c r="G13" s="111">
        <v>20</v>
      </c>
      <c r="H13" s="106">
        <f t="shared" si="2"/>
        <v>58.82352941176471</v>
      </c>
      <c r="I13" s="108">
        <f t="shared" si="3"/>
        <v>-14</v>
      </c>
      <c r="J13" s="104">
        <v>25</v>
      </c>
      <c r="K13" s="104">
        <v>23</v>
      </c>
      <c r="L13" s="106">
        <f t="shared" si="4"/>
        <v>92</v>
      </c>
      <c r="M13" s="108">
        <f t="shared" si="5"/>
        <v>-2</v>
      </c>
      <c r="N13" s="112">
        <v>7</v>
      </c>
      <c r="O13" s="112">
        <v>12</v>
      </c>
      <c r="P13" s="109">
        <v>171.42857142857142</v>
      </c>
      <c r="Q13" s="107">
        <f t="shared" si="7"/>
        <v>5</v>
      </c>
      <c r="R13" s="104">
        <v>2</v>
      </c>
      <c r="S13" s="111">
        <v>27</v>
      </c>
      <c r="T13" s="109" t="s">
        <v>183</v>
      </c>
      <c r="U13" s="108">
        <f t="shared" si="24"/>
        <v>25</v>
      </c>
      <c r="V13" s="110">
        <v>325</v>
      </c>
      <c r="W13" s="111">
        <v>431</v>
      </c>
      <c r="X13" s="106">
        <f t="shared" si="10"/>
        <v>132.61538461538461</v>
      </c>
      <c r="Y13" s="108">
        <f t="shared" si="11"/>
        <v>106</v>
      </c>
      <c r="Z13" s="112">
        <v>280</v>
      </c>
      <c r="AA13" s="112">
        <v>321</v>
      </c>
      <c r="AB13" s="106">
        <f t="shared" si="25"/>
        <v>114.64285714285714</v>
      </c>
      <c r="AC13" s="108">
        <f t="shared" si="26"/>
        <v>41</v>
      </c>
      <c r="AD13" s="104">
        <v>15</v>
      </c>
      <c r="AE13" s="104">
        <v>23</v>
      </c>
      <c r="AF13" s="109">
        <f t="shared" si="12"/>
        <v>153.30000000000001</v>
      </c>
      <c r="AG13" s="108">
        <f t="shared" si="13"/>
        <v>8</v>
      </c>
      <c r="AH13" s="110">
        <v>0</v>
      </c>
      <c r="AI13" s="110">
        <v>0</v>
      </c>
      <c r="AJ13" s="106" t="s">
        <v>175</v>
      </c>
      <c r="AK13" s="108">
        <f t="shared" si="28"/>
        <v>0</v>
      </c>
      <c r="AL13" s="112">
        <v>17</v>
      </c>
      <c r="AM13" s="112">
        <v>18</v>
      </c>
      <c r="AN13" s="106">
        <f t="shared" si="29"/>
        <v>105.88235294117648</v>
      </c>
      <c r="AO13" s="108">
        <f t="shared" si="30"/>
        <v>1</v>
      </c>
      <c r="AP13" s="104">
        <v>26</v>
      </c>
      <c r="AQ13" s="104">
        <v>70</v>
      </c>
      <c r="AR13" s="109">
        <f t="shared" si="31"/>
        <v>269.2</v>
      </c>
      <c r="AS13" s="108">
        <f t="shared" si="32"/>
        <v>44</v>
      </c>
      <c r="AT13" s="104">
        <v>253</v>
      </c>
      <c r="AU13" s="157">
        <v>304</v>
      </c>
      <c r="AV13" s="109">
        <f t="shared" si="33"/>
        <v>120.15810276679841</v>
      </c>
      <c r="AW13" s="108">
        <f t="shared" si="34"/>
        <v>51</v>
      </c>
      <c r="AX13" s="104">
        <v>170</v>
      </c>
      <c r="AY13" s="104">
        <v>219</v>
      </c>
      <c r="AZ13" s="109">
        <f t="shared" si="35"/>
        <v>128.82352941176472</v>
      </c>
      <c r="BA13" s="108">
        <f t="shared" si="36"/>
        <v>49</v>
      </c>
      <c r="BB13" s="158">
        <v>1969</v>
      </c>
      <c r="BC13" s="159">
        <v>2421</v>
      </c>
      <c r="BD13" s="108">
        <f t="shared" si="22"/>
        <v>452</v>
      </c>
      <c r="BE13" s="104">
        <v>3</v>
      </c>
      <c r="BF13" s="104">
        <v>8</v>
      </c>
      <c r="BG13" s="109">
        <f t="shared" si="37"/>
        <v>266.66666666666663</v>
      </c>
      <c r="BH13" s="108">
        <f t="shared" si="38"/>
        <v>5</v>
      </c>
      <c r="BI13" s="164">
        <v>3723</v>
      </c>
      <c r="BJ13" s="164">
        <v>5022</v>
      </c>
      <c r="BK13" s="163">
        <f t="shared" si="39"/>
        <v>1299</v>
      </c>
    </row>
    <row r="14" spans="1:63" s="13" customFormat="1" ht="21" customHeight="1">
      <c r="A14" s="12" t="s">
        <v>145</v>
      </c>
      <c r="B14" s="104">
        <v>1674</v>
      </c>
      <c r="C14" s="111">
        <v>1560</v>
      </c>
      <c r="D14" s="106">
        <f t="shared" si="0"/>
        <v>93.1899641577061</v>
      </c>
      <c r="E14" s="107">
        <f t="shared" si="1"/>
        <v>-114</v>
      </c>
      <c r="F14" s="105">
        <v>202</v>
      </c>
      <c r="G14" s="111">
        <v>215</v>
      </c>
      <c r="H14" s="106">
        <f t="shared" si="2"/>
        <v>106.43564356435644</v>
      </c>
      <c r="I14" s="108">
        <f t="shared" si="3"/>
        <v>13</v>
      </c>
      <c r="J14" s="104">
        <v>65</v>
      </c>
      <c r="K14" s="104">
        <v>86</v>
      </c>
      <c r="L14" s="106">
        <f t="shared" si="4"/>
        <v>132.30769230769229</v>
      </c>
      <c r="M14" s="108">
        <f t="shared" si="5"/>
        <v>21</v>
      </c>
      <c r="N14" s="112">
        <v>36</v>
      </c>
      <c r="O14" s="112">
        <v>32</v>
      </c>
      <c r="P14" s="109">
        <v>88.888888888888886</v>
      </c>
      <c r="Q14" s="107">
        <f t="shared" si="7"/>
        <v>-4</v>
      </c>
      <c r="R14" s="104">
        <v>13</v>
      </c>
      <c r="S14" s="111">
        <v>40</v>
      </c>
      <c r="T14" s="109" t="s">
        <v>184</v>
      </c>
      <c r="U14" s="108">
        <f t="shared" si="24"/>
        <v>27</v>
      </c>
      <c r="V14" s="110">
        <v>1754</v>
      </c>
      <c r="W14" s="111">
        <v>1648</v>
      </c>
      <c r="X14" s="106">
        <f t="shared" si="10"/>
        <v>93.956670467502846</v>
      </c>
      <c r="Y14" s="108">
        <f t="shared" si="11"/>
        <v>-106</v>
      </c>
      <c r="Z14" s="112">
        <v>1622</v>
      </c>
      <c r="AA14" s="112">
        <v>1510</v>
      </c>
      <c r="AB14" s="106">
        <f t="shared" si="25"/>
        <v>93.094944512946981</v>
      </c>
      <c r="AC14" s="108">
        <f t="shared" si="26"/>
        <v>-112</v>
      </c>
      <c r="AD14" s="104">
        <v>56</v>
      </c>
      <c r="AE14" s="104">
        <v>17</v>
      </c>
      <c r="AF14" s="109">
        <f t="shared" si="12"/>
        <v>30.4</v>
      </c>
      <c r="AG14" s="108">
        <f t="shared" si="13"/>
        <v>-39</v>
      </c>
      <c r="AH14" s="110">
        <v>1</v>
      </c>
      <c r="AI14" s="110">
        <v>0</v>
      </c>
      <c r="AJ14" s="106">
        <f t="shared" si="27"/>
        <v>0</v>
      </c>
      <c r="AK14" s="108">
        <f t="shared" si="28"/>
        <v>-1</v>
      </c>
      <c r="AL14" s="112">
        <v>74</v>
      </c>
      <c r="AM14" s="112">
        <v>79</v>
      </c>
      <c r="AN14" s="106">
        <f t="shared" si="29"/>
        <v>106.75675675675676</v>
      </c>
      <c r="AO14" s="108">
        <f t="shared" si="30"/>
        <v>5</v>
      </c>
      <c r="AP14" s="104">
        <v>163</v>
      </c>
      <c r="AQ14" s="104">
        <v>143</v>
      </c>
      <c r="AR14" s="109">
        <f t="shared" si="31"/>
        <v>87.7</v>
      </c>
      <c r="AS14" s="108">
        <f t="shared" si="32"/>
        <v>-20</v>
      </c>
      <c r="AT14" s="104">
        <v>1482</v>
      </c>
      <c r="AU14" s="157">
        <v>1383</v>
      </c>
      <c r="AV14" s="109">
        <f t="shared" si="33"/>
        <v>93.319838056680155</v>
      </c>
      <c r="AW14" s="108">
        <f t="shared" si="34"/>
        <v>-99</v>
      </c>
      <c r="AX14" s="104">
        <v>907</v>
      </c>
      <c r="AY14" s="104">
        <v>895</v>
      </c>
      <c r="AZ14" s="109">
        <f t="shared" si="35"/>
        <v>98.676957001102537</v>
      </c>
      <c r="BA14" s="108">
        <f t="shared" si="36"/>
        <v>-12</v>
      </c>
      <c r="BB14" s="158">
        <v>1357</v>
      </c>
      <c r="BC14" s="159">
        <v>1743</v>
      </c>
      <c r="BD14" s="108">
        <f t="shared" si="22"/>
        <v>386</v>
      </c>
      <c r="BE14" s="104">
        <v>97</v>
      </c>
      <c r="BF14" s="104">
        <v>52</v>
      </c>
      <c r="BG14" s="109">
        <f t="shared" si="37"/>
        <v>53.608247422680414</v>
      </c>
      <c r="BH14" s="108">
        <f t="shared" si="38"/>
        <v>-45</v>
      </c>
      <c r="BI14" s="164">
        <v>4193</v>
      </c>
      <c r="BJ14" s="164">
        <v>4867</v>
      </c>
      <c r="BK14" s="163">
        <f t="shared" si="39"/>
        <v>674</v>
      </c>
    </row>
    <row r="15" spans="1:63" s="13" customFormat="1" ht="21" customHeight="1">
      <c r="A15" s="12" t="s">
        <v>146</v>
      </c>
      <c r="B15" s="104">
        <v>628</v>
      </c>
      <c r="C15" s="111">
        <v>686</v>
      </c>
      <c r="D15" s="106">
        <f t="shared" si="0"/>
        <v>109.23566878980893</v>
      </c>
      <c r="E15" s="107">
        <f t="shared" si="1"/>
        <v>58</v>
      </c>
      <c r="F15" s="105">
        <v>82</v>
      </c>
      <c r="G15" s="111">
        <v>65</v>
      </c>
      <c r="H15" s="106">
        <f t="shared" si="2"/>
        <v>79.268292682926827</v>
      </c>
      <c r="I15" s="108">
        <f t="shared" si="3"/>
        <v>-17</v>
      </c>
      <c r="J15" s="104">
        <v>9</v>
      </c>
      <c r="K15" s="104">
        <v>16</v>
      </c>
      <c r="L15" s="106">
        <f t="shared" si="4"/>
        <v>177.77777777777777</v>
      </c>
      <c r="M15" s="108">
        <f t="shared" si="5"/>
        <v>7</v>
      </c>
      <c r="N15" s="112">
        <v>1</v>
      </c>
      <c r="O15" s="112">
        <v>6</v>
      </c>
      <c r="P15" s="109" t="s">
        <v>180</v>
      </c>
      <c r="Q15" s="107">
        <f t="shared" si="7"/>
        <v>5</v>
      </c>
      <c r="R15" s="104">
        <v>1</v>
      </c>
      <c r="S15" s="111">
        <v>0</v>
      </c>
      <c r="T15" s="109">
        <v>0</v>
      </c>
      <c r="U15" s="108">
        <f t="shared" si="24"/>
        <v>-1</v>
      </c>
      <c r="V15" s="110">
        <v>476</v>
      </c>
      <c r="W15" s="111">
        <v>545</v>
      </c>
      <c r="X15" s="106">
        <f t="shared" si="10"/>
        <v>114.49579831932772</v>
      </c>
      <c r="Y15" s="108">
        <f t="shared" si="11"/>
        <v>69</v>
      </c>
      <c r="Z15" s="112">
        <v>426</v>
      </c>
      <c r="AA15" s="112">
        <v>482</v>
      </c>
      <c r="AB15" s="106">
        <f t="shared" si="25"/>
        <v>113.14553990610328</v>
      </c>
      <c r="AC15" s="108">
        <f t="shared" si="26"/>
        <v>56</v>
      </c>
      <c r="AD15" s="104">
        <v>30</v>
      </c>
      <c r="AE15" s="104">
        <v>26</v>
      </c>
      <c r="AF15" s="109">
        <f t="shared" si="12"/>
        <v>86.7</v>
      </c>
      <c r="AG15" s="108">
        <f t="shared" si="13"/>
        <v>-4</v>
      </c>
      <c r="AH15" s="110">
        <v>1</v>
      </c>
      <c r="AI15" s="110">
        <v>0</v>
      </c>
      <c r="AJ15" s="106">
        <f t="shared" si="27"/>
        <v>0</v>
      </c>
      <c r="AK15" s="108">
        <f t="shared" si="28"/>
        <v>-1</v>
      </c>
      <c r="AL15" s="112">
        <v>17</v>
      </c>
      <c r="AM15" s="112">
        <v>26</v>
      </c>
      <c r="AN15" s="106">
        <f t="shared" si="29"/>
        <v>152.94117647058823</v>
      </c>
      <c r="AO15" s="108">
        <f t="shared" si="30"/>
        <v>9</v>
      </c>
      <c r="AP15" s="104">
        <v>37</v>
      </c>
      <c r="AQ15" s="104">
        <v>49</v>
      </c>
      <c r="AR15" s="109">
        <f t="shared" si="31"/>
        <v>132.4</v>
      </c>
      <c r="AS15" s="108">
        <f t="shared" si="32"/>
        <v>12</v>
      </c>
      <c r="AT15" s="104">
        <v>576</v>
      </c>
      <c r="AU15" s="157">
        <v>643</v>
      </c>
      <c r="AV15" s="109">
        <f t="shared" si="33"/>
        <v>111.63194444444444</v>
      </c>
      <c r="AW15" s="108">
        <f t="shared" si="34"/>
        <v>67</v>
      </c>
      <c r="AX15" s="104">
        <v>424</v>
      </c>
      <c r="AY15" s="104">
        <v>516</v>
      </c>
      <c r="AZ15" s="109">
        <f t="shared" si="35"/>
        <v>121.69811320754718</v>
      </c>
      <c r="BA15" s="108">
        <f t="shared" si="36"/>
        <v>92</v>
      </c>
      <c r="BB15" s="158">
        <v>1941</v>
      </c>
      <c r="BC15" s="159">
        <v>2551</v>
      </c>
      <c r="BD15" s="108">
        <f t="shared" si="22"/>
        <v>610</v>
      </c>
      <c r="BE15" s="104">
        <v>25</v>
      </c>
      <c r="BF15" s="104">
        <v>36</v>
      </c>
      <c r="BG15" s="109">
        <f t="shared" si="37"/>
        <v>144</v>
      </c>
      <c r="BH15" s="108">
        <f t="shared" si="38"/>
        <v>11</v>
      </c>
      <c r="BI15" s="164">
        <v>4150</v>
      </c>
      <c r="BJ15" s="164">
        <v>4605</v>
      </c>
      <c r="BK15" s="163">
        <f t="shared" si="39"/>
        <v>455</v>
      </c>
    </row>
    <row r="16" spans="1:63" s="13" customFormat="1" ht="21" customHeight="1">
      <c r="A16" s="12" t="s">
        <v>147</v>
      </c>
      <c r="B16" s="104">
        <v>416</v>
      </c>
      <c r="C16" s="111">
        <v>478</v>
      </c>
      <c r="D16" s="106">
        <f t="shared" si="0"/>
        <v>114.90384615384615</v>
      </c>
      <c r="E16" s="107">
        <f t="shared" si="1"/>
        <v>62</v>
      </c>
      <c r="F16" s="105">
        <v>42</v>
      </c>
      <c r="G16" s="111">
        <v>73</v>
      </c>
      <c r="H16" s="106">
        <f t="shared" si="2"/>
        <v>173.80952380952382</v>
      </c>
      <c r="I16" s="108">
        <f t="shared" si="3"/>
        <v>31</v>
      </c>
      <c r="J16" s="104">
        <v>33</v>
      </c>
      <c r="K16" s="104">
        <v>34</v>
      </c>
      <c r="L16" s="106">
        <f t="shared" si="4"/>
        <v>103.03030303030303</v>
      </c>
      <c r="M16" s="108">
        <f t="shared" si="5"/>
        <v>1</v>
      </c>
      <c r="N16" s="112">
        <v>20</v>
      </c>
      <c r="O16" s="112">
        <v>19</v>
      </c>
      <c r="P16" s="109">
        <v>95</v>
      </c>
      <c r="Q16" s="107">
        <f t="shared" si="7"/>
        <v>-1</v>
      </c>
      <c r="R16" s="104">
        <v>3</v>
      </c>
      <c r="S16" s="111">
        <v>30</v>
      </c>
      <c r="T16" s="109" t="s">
        <v>185</v>
      </c>
      <c r="U16" s="108">
        <f t="shared" si="24"/>
        <v>27</v>
      </c>
      <c r="V16" s="110">
        <v>555</v>
      </c>
      <c r="W16" s="111">
        <v>568</v>
      </c>
      <c r="X16" s="106">
        <f t="shared" si="10"/>
        <v>102.34234234234233</v>
      </c>
      <c r="Y16" s="108">
        <f t="shared" si="11"/>
        <v>13</v>
      </c>
      <c r="Z16" s="112">
        <v>397</v>
      </c>
      <c r="AA16" s="112">
        <v>448</v>
      </c>
      <c r="AB16" s="106">
        <f t="shared" si="25"/>
        <v>112.84634760705291</v>
      </c>
      <c r="AC16" s="108">
        <f t="shared" si="26"/>
        <v>51</v>
      </c>
      <c r="AD16" s="104">
        <v>49</v>
      </c>
      <c r="AE16" s="104">
        <v>51</v>
      </c>
      <c r="AF16" s="109">
        <f t="shared" si="12"/>
        <v>104.1</v>
      </c>
      <c r="AG16" s="108">
        <f t="shared" si="13"/>
        <v>2</v>
      </c>
      <c r="AH16" s="110">
        <v>0</v>
      </c>
      <c r="AI16" s="110">
        <v>0</v>
      </c>
      <c r="AJ16" s="106" t="s">
        <v>175</v>
      </c>
      <c r="AK16" s="108">
        <f t="shared" si="28"/>
        <v>0</v>
      </c>
      <c r="AL16" s="112">
        <v>50</v>
      </c>
      <c r="AM16" s="112">
        <v>67</v>
      </c>
      <c r="AN16" s="106">
        <f t="shared" si="29"/>
        <v>134</v>
      </c>
      <c r="AO16" s="108">
        <f t="shared" si="30"/>
        <v>17</v>
      </c>
      <c r="AP16" s="104">
        <v>87</v>
      </c>
      <c r="AQ16" s="104">
        <v>102</v>
      </c>
      <c r="AR16" s="109">
        <f t="shared" si="31"/>
        <v>117.2</v>
      </c>
      <c r="AS16" s="108">
        <f t="shared" si="32"/>
        <v>15</v>
      </c>
      <c r="AT16" s="104">
        <v>365</v>
      </c>
      <c r="AU16" s="157">
        <v>430</v>
      </c>
      <c r="AV16" s="109">
        <f t="shared" si="33"/>
        <v>117.8082191780822</v>
      </c>
      <c r="AW16" s="108">
        <f t="shared" si="34"/>
        <v>65</v>
      </c>
      <c r="AX16" s="104">
        <v>275</v>
      </c>
      <c r="AY16" s="104">
        <v>344</v>
      </c>
      <c r="AZ16" s="109">
        <f t="shared" si="35"/>
        <v>125.09090909090909</v>
      </c>
      <c r="BA16" s="108">
        <f t="shared" si="36"/>
        <v>69</v>
      </c>
      <c r="BB16" s="158">
        <v>1856</v>
      </c>
      <c r="BC16" s="159">
        <v>2087</v>
      </c>
      <c r="BD16" s="108">
        <f t="shared" si="22"/>
        <v>231</v>
      </c>
      <c r="BE16" s="104">
        <v>42</v>
      </c>
      <c r="BF16" s="104">
        <v>60</v>
      </c>
      <c r="BG16" s="109">
        <f t="shared" si="37"/>
        <v>142.85714285714286</v>
      </c>
      <c r="BH16" s="108">
        <f t="shared" si="38"/>
        <v>18</v>
      </c>
      <c r="BI16" s="164">
        <v>4171</v>
      </c>
      <c r="BJ16" s="164">
        <v>4718</v>
      </c>
      <c r="BK16" s="163">
        <f t="shared" si="39"/>
        <v>547</v>
      </c>
    </row>
    <row r="17" spans="1:63" s="13" customFormat="1" ht="21" customHeight="1">
      <c r="A17" s="12" t="s">
        <v>148</v>
      </c>
      <c r="B17" s="104">
        <v>593</v>
      </c>
      <c r="C17" s="111">
        <v>547</v>
      </c>
      <c r="D17" s="106">
        <f t="shared" si="0"/>
        <v>92.242833052276566</v>
      </c>
      <c r="E17" s="107">
        <f t="shared" si="1"/>
        <v>-46</v>
      </c>
      <c r="F17" s="105">
        <v>120</v>
      </c>
      <c r="G17" s="111">
        <v>113</v>
      </c>
      <c r="H17" s="106">
        <f t="shared" si="2"/>
        <v>94.166666666666671</v>
      </c>
      <c r="I17" s="108">
        <f t="shared" si="3"/>
        <v>-7</v>
      </c>
      <c r="J17" s="104">
        <v>45</v>
      </c>
      <c r="K17" s="104">
        <v>31</v>
      </c>
      <c r="L17" s="106">
        <f t="shared" si="4"/>
        <v>68.888888888888886</v>
      </c>
      <c r="M17" s="108">
        <f t="shared" si="5"/>
        <v>-14</v>
      </c>
      <c r="N17" s="112">
        <v>23</v>
      </c>
      <c r="O17" s="112">
        <v>9</v>
      </c>
      <c r="P17" s="109">
        <v>39.130434782608695</v>
      </c>
      <c r="Q17" s="107">
        <f t="shared" si="7"/>
        <v>-14</v>
      </c>
      <c r="R17" s="104">
        <v>8</v>
      </c>
      <c r="S17" s="111">
        <v>14</v>
      </c>
      <c r="T17" s="109">
        <v>175</v>
      </c>
      <c r="U17" s="108">
        <f t="shared" si="24"/>
        <v>6</v>
      </c>
      <c r="V17" s="110">
        <v>787</v>
      </c>
      <c r="W17" s="111">
        <v>674</v>
      </c>
      <c r="X17" s="106">
        <f t="shared" si="10"/>
        <v>85.641677255400253</v>
      </c>
      <c r="Y17" s="108">
        <f t="shared" si="11"/>
        <v>-113</v>
      </c>
      <c r="Z17" s="112">
        <v>588</v>
      </c>
      <c r="AA17" s="112">
        <v>543</v>
      </c>
      <c r="AB17" s="106">
        <f t="shared" si="25"/>
        <v>92.346938775510196</v>
      </c>
      <c r="AC17" s="108">
        <f t="shared" si="26"/>
        <v>-45</v>
      </c>
      <c r="AD17" s="104">
        <v>2</v>
      </c>
      <c r="AE17" s="104">
        <v>105</v>
      </c>
      <c r="AF17" s="109">
        <f t="shared" si="12"/>
        <v>5250</v>
      </c>
      <c r="AG17" s="108">
        <f t="shared" si="13"/>
        <v>103</v>
      </c>
      <c r="AH17" s="110">
        <v>1</v>
      </c>
      <c r="AI17" s="110">
        <v>3</v>
      </c>
      <c r="AJ17" s="106" t="s">
        <v>187</v>
      </c>
      <c r="AK17" s="108">
        <f t="shared" si="28"/>
        <v>2</v>
      </c>
      <c r="AL17" s="112">
        <v>35</v>
      </c>
      <c r="AM17" s="112">
        <v>40</v>
      </c>
      <c r="AN17" s="106">
        <f t="shared" si="29"/>
        <v>114.28571428571428</v>
      </c>
      <c r="AO17" s="108">
        <f t="shared" si="30"/>
        <v>5</v>
      </c>
      <c r="AP17" s="104">
        <v>81</v>
      </c>
      <c r="AQ17" s="104">
        <v>65</v>
      </c>
      <c r="AR17" s="109">
        <f t="shared" si="31"/>
        <v>80.2</v>
      </c>
      <c r="AS17" s="108">
        <f t="shared" si="32"/>
        <v>-16</v>
      </c>
      <c r="AT17" s="104">
        <v>550</v>
      </c>
      <c r="AU17" s="157">
        <v>495</v>
      </c>
      <c r="AV17" s="109">
        <f t="shared" si="33"/>
        <v>90</v>
      </c>
      <c r="AW17" s="108">
        <f t="shared" si="34"/>
        <v>-55</v>
      </c>
      <c r="AX17" s="104">
        <v>484</v>
      </c>
      <c r="AY17" s="104">
        <v>438</v>
      </c>
      <c r="AZ17" s="109">
        <f t="shared" si="35"/>
        <v>90.495867768595033</v>
      </c>
      <c r="BA17" s="108">
        <f t="shared" si="36"/>
        <v>-46</v>
      </c>
      <c r="BB17" s="158">
        <v>1841</v>
      </c>
      <c r="BC17" s="159">
        <v>2552</v>
      </c>
      <c r="BD17" s="108">
        <f t="shared" si="22"/>
        <v>711</v>
      </c>
      <c r="BE17" s="104">
        <v>39</v>
      </c>
      <c r="BF17" s="104">
        <v>35</v>
      </c>
      <c r="BG17" s="109">
        <f t="shared" si="37"/>
        <v>89.743589743589752</v>
      </c>
      <c r="BH17" s="108">
        <f t="shared" si="38"/>
        <v>-4</v>
      </c>
      <c r="BI17" s="164">
        <v>4166</v>
      </c>
      <c r="BJ17" s="164">
        <v>4303</v>
      </c>
      <c r="BK17" s="163">
        <f t="shared" si="39"/>
        <v>137</v>
      </c>
    </row>
    <row r="18" spans="1:63" s="13" customFormat="1" ht="21" customHeight="1">
      <c r="A18" s="12" t="s">
        <v>22</v>
      </c>
      <c r="B18" s="104">
        <v>1456</v>
      </c>
      <c r="C18" s="111">
        <v>1340</v>
      </c>
      <c r="D18" s="106">
        <f t="shared" si="0"/>
        <v>92.032967032967022</v>
      </c>
      <c r="E18" s="107">
        <f t="shared" si="1"/>
        <v>-116</v>
      </c>
      <c r="F18" s="105">
        <v>141</v>
      </c>
      <c r="G18" s="111">
        <v>155</v>
      </c>
      <c r="H18" s="106">
        <f t="shared" si="2"/>
        <v>109.92907801418438</v>
      </c>
      <c r="I18" s="108">
        <f t="shared" si="3"/>
        <v>14</v>
      </c>
      <c r="J18" s="104">
        <v>57</v>
      </c>
      <c r="K18" s="104">
        <v>71</v>
      </c>
      <c r="L18" s="106">
        <f t="shared" si="4"/>
        <v>124.56140350877195</v>
      </c>
      <c r="M18" s="108">
        <f t="shared" si="5"/>
        <v>14</v>
      </c>
      <c r="N18" s="112">
        <v>34</v>
      </c>
      <c r="O18" s="112">
        <v>44</v>
      </c>
      <c r="P18" s="109">
        <v>129.41176470588235</v>
      </c>
      <c r="Q18" s="107">
        <f t="shared" si="7"/>
        <v>10</v>
      </c>
      <c r="R18" s="104">
        <v>10</v>
      </c>
      <c r="S18" s="111">
        <v>9</v>
      </c>
      <c r="T18" s="109">
        <v>90</v>
      </c>
      <c r="U18" s="108">
        <f t="shared" si="24"/>
        <v>-1</v>
      </c>
      <c r="V18" s="110">
        <v>1849</v>
      </c>
      <c r="W18" s="111">
        <v>1470</v>
      </c>
      <c r="X18" s="106">
        <f t="shared" si="10"/>
        <v>79.502433747971878</v>
      </c>
      <c r="Y18" s="108">
        <f t="shared" si="11"/>
        <v>-379</v>
      </c>
      <c r="Z18" s="112">
        <v>1356</v>
      </c>
      <c r="AA18" s="112">
        <v>1249</v>
      </c>
      <c r="AB18" s="106">
        <f t="shared" si="25"/>
        <v>92.109144542772853</v>
      </c>
      <c r="AC18" s="108">
        <f t="shared" si="26"/>
        <v>-107</v>
      </c>
      <c r="AD18" s="104">
        <v>334</v>
      </c>
      <c r="AE18" s="104">
        <v>76</v>
      </c>
      <c r="AF18" s="109">
        <f t="shared" si="12"/>
        <v>22.8</v>
      </c>
      <c r="AG18" s="108">
        <f t="shared" si="13"/>
        <v>-258</v>
      </c>
      <c r="AH18" s="110">
        <v>4</v>
      </c>
      <c r="AI18" s="110">
        <v>0</v>
      </c>
      <c r="AJ18" s="106">
        <f t="shared" si="27"/>
        <v>0</v>
      </c>
      <c r="AK18" s="108">
        <f t="shared" si="28"/>
        <v>-4</v>
      </c>
      <c r="AL18" s="112">
        <v>86</v>
      </c>
      <c r="AM18" s="112">
        <v>78</v>
      </c>
      <c r="AN18" s="106">
        <f t="shared" si="29"/>
        <v>90.697674418604649</v>
      </c>
      <c r="AO18" s="108">
        <f t="shared" si="30"/>
        <v>-8</v>
      </c>
      <c r="AP18" s="104">
        <v>225</v>
      </c>
      <c r="AQ18" s="104">
        <v>172</v>
      </c>
      <c r="AR18" s="109">
        <f t="shared" si="31"/>
        <v>76.400000000000006</v>
      </c>
      <c r="AS18" s="108">
        <f t="shared" si="32"/>
        <v>-53</v>
      </c>
      <c r="AT18" s="104">
        <v>1298</v>
      </c>
      <c r="AU18" s="157">
        <v>1206</v>
      </c>
      <c r="AV18" s="109">
        <f t="shared" si="33"/>
        <v>92.912172573189522</v>
      </c>
      <c r="AW18" s="108">
        <f t="shared" si="34"/>
        <v>-92</v>
      </c>
      <c r="AX18" s="104">
        <v>788</v>
      </c>
      <c r="AY18" s="104">
        <v>795</v>
      </c>
      <c r="AZ18" s="109">
        <f t="shared" si="35"/>
        <v>100.88832487309645</v>
      </c>
      <c r="BA18" s="108">
        <f t="shared" si="36"/>
        <v>7</v>
      </c>
      <c r="BB18" s="158">
        <v>2022</v>
      </c>
      <c r="BC18" s="159">
        <v>2625</v>
      </c>
      <c r="BD18" s="108">
        <f t="shared" si="22"/>
        <v>603</v>
      </c>
      <c r="BE18" s="104">
        <v>121</v>
      </c>
      <c r="BF18" s="104">
        <v>98</v>
      </c>
      <c r="BG18" s="109">
        <f t="shared" si="37"/>
        <v>80.991735537190081</v>
      </c>
      <c r="BH18" s="108">
        <f t="shared" si="38"/>
        <v>-23</v>
      </c>
      <c r="BI18" s="164">
        <v>3933</v>
      </c>
      <c r="BJ18" s="164">
        <v>4669</v>
      </c>
      <c r="BK18" s="163">
        <f t="shared" si="39"/>
        <v>736</v>
      </c>
    </row>
    <row r="19" spans="1:63" s="13" customFormat="1" ht="21" customHeight="1">
      <c r="A19" s="12" t="s">
        <v>149</v>
      </c>
      <c r="B19" s="104">
        <v>683</v>
      </c>
      <c r="C19" s="111">
        <v>649</v>
      </c>
      <c r="D19" s="106">
        <f t="shared" si="0"/>
        <v>95.021961932650072</v>
      </c>
      <c r="E19" s="107">
        <f t="shared" si="1"/>
        <v>-34</v>
      </c>
      <c r="F19" s="105">
        <v>60</v>
      </c>
      <c r="G19" s="111">
        <v>68</v>
      </c>
      <c r="H19" s="106">
        <f t="shared" si="2"/>
        <v>113.33333333333333</v>
      </c>
      <c r="I19" s="108">
        <f t="shared" si="3"/>
        <v>8</v>
      </c>
      <c r="J19" s="104">
        <v>32</v>
      </c>
      <c r="K19" s="104">
        <v>54</v>
      </c>
      <c r="L19" s="106">
        <f t="shared" si="4"/>
        <v>168.75</v>
      </c>
      <c r="M19" s="108">
        <f t="shared" si="5"/>
        <v>22</v>
      </c>
      <c r="N19" s="112">
        <v>10</v>
      </c>
      <c r="O19" s="112">
        <v>22</v>
      </c>
      <c r="P19" s="109" t="s">
        <v>181</v>
      </c>
      <c r="Q19" s="107">
        <f t="shared" si="7"/>
        <v>12</v>
      </c>
      <c r="R19" s="104">
        <v>28</v>
      </c>
      <c r="S19" s="111">
        <v>15</v>
      </c>
      <c r="T19" s="109">
        <v>53.571428571428569</v>
      </c>
      <c r="U19" s="108">
        <f t="shared" si="24"/>
        <v>-13</v>
      </c>
      <c r="V19" s="110">
        <v>1124</v>
      </c>
      <c r="W19" s="111">
        <v>1110</v>
      </c>
      <c r="X19" s="106">
        <f t="shared" si="10"/>
        <v>98.754448398576514</v>
      </c>
      <c r="Y19" s="108">
        <f t="shared" si="11"/>
        <v>-14</v>
      </c>
      <c r="Z19" s="112">
        <v>673</v>
      </c>
      <c r="AA19" s="112">
        <v>648</v>
      </c>
      <c r="AB19" s="106">
        <f t="shared" si="25"/>
        <v>96.285289747399702</v>
      </c>
      <c r="AC19" s="108">
        <f t="shared" si="26"/>
        <v>-25</v>
      </c>
      <c r="AD19" s="104">
        <v>279</v>
      </c>
      <c r="AE19" s="104">
        <v>274</v>
      </c>
      <c r="AF19" s="109">
        <f t="shared" si="12"/>
        <v>98.2</v>
      </c>
      <c r="AG19" s="108">
        <f t="shared" si="13"/>
        <v>-5</v>
      </c>
      <c r="AH19" s="110">
        <v>3</v>
      </c>
      <c r="AI19" s="110">
        <v>0</v>
      </c>
      <c r="AJ19" s="106">
        <f t="shared" si="27"/>
        <v>0</v>
      </c>
      <c r="AK19" s="108">
        <f t="shared" si="28"/>
        <v>-3</v>
      </c>
      <c r="AL19" s="112">
        <v>51</v>
      </c>
      <c r="AM19" s="112">
        <v>69</v>
      </c>
      <c r="AN19" s="106">
        <f t="shared" si="29"/>
        <v>135.29411764705884</v>
      </c>
      <c r="AO19" s="108">
        <f t="shared" si="30"/>
        <v>18</v>
      </c>
      <c r="AP19" s="104">
        <v>87</v>
      </c>
      <c r="AQ19" s="104">
        <v>107</v>
      </c>
      <c r="AR19" s="109">
        <f t="shared" si="31"/>
        <v>123</v>
      </c>
      <c r="AS19" s="108">
        <f t="shared" si="32"/>
        <v>20</v>
      </c>
      <c r="AT19" s="104">
        <v>629</v>
      </c>
      <c r="AU19" s="157">
        <v>591</v>
      </c>
      <c r="AV19" s="109">
        <f t="shared" si="33"/>
        <v>93.95866454689984</v>
      </c>
      <c r="AW19" s="108">
        <f t="shared" si="34"/>
        <v>-38</v>
      </c>
      <c r="AX19" s="104">
        <v>507</v>
      </c>
      <c r="AY19" s="104">
        <v>449</v>
      </c>
      <c r="AZ19" s="109">
        <f t="shared" si="35"/>
        <v>88.560157790927022</v>
      </c>
      <c r="BA19" s="108">
        <f t="shared" si="36"/>
        <v>-58</v>
      </c>
      <c r="BB19" s="158">
        <v>1379</v>
      </c>
      <c r="BC19" s="159">
        <v>1597</v>
      </c>
      <c r="BD19" s="108">
        <f t="shared" si="22"/>
        <v>218</v>
      </c>
      <c r="BE19" s="104">
        <v>50</v>
      </c>
      <c r="BF19" s="104">
        <v>51</v>
      </c>
      <c r="BG19" s="109">
        <f t="shared" si="37"/>
        <v>102</v>
      </c>
      <c r="BH19" s="108">
        <f t="shared" si="38"/>
        <v>1</v>
      </c>
      <c r="BI19" s="164">
        <v>3978</v>
      </c>
      <c r="BJ19" s="164">
        <v>4578</v>
      </c>
      <c r="BK19" s="163">
        <f t="shared" si="39"/>
        <v>600</v>
      </c>
    </row>
    <row r="20" spans="1:63" s="13" customFormat="1" ht="21" customHeight="1">
      <c r="A20" s="12" t="s">
        <v>141</v>
      </c>
      <c r="B20" s="104">
        <v>394</v>
      </c>
      <c r="C20" s="111">
        <v>392</v>
      </c>
      <c r="D20" s="106">
        <f t="shared" si="0"/>
        <v>99.492385786802032</v>
      </c>
      <c r="E20" s="107">
        <f t="shared" si="1"/>
        <v>-2</v>
      </c>
      <c r="F20" s="105">
        <v>119</v>
      </c>
      <c r="G20" s="111">
        <v>69</v>
      </c>
      <c r="H20" s="106">
        <f t="shared" si="2"/>
        <v>57.983193277310932</v>
      </c>
      <c r="I20" s="108">
        <f t="shared" si="3"/>
        <v>-50</v>
      </c>
      <c r="J20" s="104">
        <v>4</v>
      </c>
      <c r="K20" s="104">
        <v>3</v>
      </c>
      <c r="L20" s="106">
        <f t="shared" si="4"/>
        <v>75</v>
      </c>
      <c r="M20" s="108">
        <f t="shared" si="5"/>
        <v>-1</v>
      </c>
      <c r="N20" s="112">
        <v>0</v>
      </c>
      <c r="O20" s="112">
        <v>0</v>
      </c>
      <c r="P20" s="109" t="s">
        <v>175</v>
      </c>
      <c r="Q20" s="107">
        <f t="shared" si="7"/>
        <v>0</v>
      </c>
      <c r="R20" s="104">
        <v>4</v>
      </c>
      <c r="S20" s="111">
        <v>2</v>
      </c>
      <c r="T20" s="109">
        <v>50</v>
      </c>
      <c r="U20" s="108">
        <f t="shared" si="24"/>
        <v>-2</v>
      </c>
      <c r="V20" s="110">
        <v>489</v>
      </c>
      <c r="W20" s="111">
        <v>497</v>
      </c>
      <c r="X20" s="106">
        <f t="shared" si="10"/>
        <v>101.6359918200409</v>
      </c>
      <c r="Y20" s="108">
        <f t="shared" si="11"/>
        <v>8</v>
      </c>
      <c r="Z20" s="112">
        <v>391</v>
      </c>
      <c r="AA20" s="112">
        <v>376</v>
      </c>
      <c r="AB20" s="106">
        <f t="shared" si="25"/>
        <v>96.163682864450124</v>
      </c>
      <c r="AC20" s="108">
        <f t="shared" si="26"/>
        <v>-15</v>
      </c>
      <c r="AD20" s="104">
        <v>49</v>
      </c>
      <c r="AE20" s="104">
        <v>57</v>
      </c>
      <c r="AF20" s="109">
        <f t="shared" si="12"/>
        <v>116.3</v>
      </c>
      <c r="AG20" s="108">
        <f t="shared" si="13"/>
        <v>8</v>
      </c>
      <c r="AH20" s="110">
        <v>0</v>
      </c>
      <c r="AI20" s="110">
        <v>0</v>
      </c>
      <c r="AJ20" s="106" t="s">
        <v>175</v>
      </c>
      <c r="AK20" s="108">
        <f t="shared" si="28"/>
        <v>0</v>
      </c>
      <c r="AL20" s="112">
        <v>12</v>
      </c>
      <c r="AM20" s="112">
        <v>20</v>
      </c>
      <c r="AN20" s="106">
        <f t="shared" si="29"/>
        <v>166.66666666666669</v>
      </c>
      <c r="AO20" s="108">
        <f t="shared" si="30"/>
        <v>8</v>
      </c>
      <c r="AP20" s="104">
        <v>15</v>
      </c>
      <c r="AQ20" s="104">
        <v>54</v>
      </c>
      <c r="AR20" s="109">
        <f t="shared" si="31"/>
        <v>360</v>
      </c>
      <c r="AS20" s="108">
        <f t="shared" si="32"/>
        <v>39</v>
      </c>
      <c r="AT20" s="104">
        <v>369</v>
      </c>
      <c r="AU20" s="157">
        <v>373</v>
      </c>
      <c r="AV20" s="109">
        <f t="shared" si="33"/>
        <v>101.08401084010841</v>
      </c>
      <c r="AW20" s="108">
        <f t="shared" si="34"/>
        <v>4</v>
      </c>
      <c r="AX20" s="104">
        <v>321</v>
      </c>
      <c r="AY20" s="104">
        <v>330</v>
      </c>
      <c r="AZ20" s="109">
        <f t="shared" si="35"/>
        <v>102.803738317757</v>
      </c>
      <c r="BA20" s="108">
        <f t="shared" si="36"/>
        <v>9</v>
      </c>
      <c r="BB20" s="158">
        <v>2635</v>
      </c>
      <c r="BC20" s="159">
        <v>3649</v>
      </c>
      <c r="BD20" s="108">
        <f t="shared" si="22"/>
        <v>1014</v>
      </c>
      <c r="BE20" s="104">
        <v>11</v>
      </c>
      <c r="BF20" s="104">
        <v>47</v>
      </c>
      <c r="BG20" s="109">
        <f t="shared" si="37"/>
        <v>427.27272727272725</v>
      </c>
      <c r="BH20" s="108">
        <f t="shared" si="38"/>
        <v>36</v>
      </c>
      <c r="BI20" s="164">
        <v>4409</v>
      </c>
      <c r="BJ20" s="164">
        <v>6619</v>
      </c>
      <c r="BK20" s="163">
        <f t="shared" si="39"/>
        <v>2210</v>
      </c>
    </row>
    <row r="21" spans="1:63" s="13" customFormat="1" ht="21" customHeight="1">
      <c r="A21" s="12" t="s">
        <v>150</v>
      </c>
      <c r="B21" s="104">
        <v>312</v>
      </c>
      <c r="C21" s="111">
        <v>335</v>
      </c>
      <c r="D21" s="106">
        <f t="shared" si="0"/>
        <v>107.37179487179486</v>
      </c>
      <c r="E21" s="107">
        <f t="shared" si="1"/>
        <v>23</v>
      </c>
      <c r="F21" s="105">
        <v>59</v>
      </c>
      <c r="G21" s="111">
        <v>52</v>
      </c>
      <c r="H21" s="106">
        <f t="shared" si="2"/>
        <v>88.135593220338976</v>
      </c>
      <c r="I21" s="108">
        <f t="shared" si="3"/>
        <v>-7</v>
      </c>
      <c r="J21" s="104">
        <v>66</v>
      </c>
      <c r="K21" s="104">
        <v>44</v>
      </c>
      <c r="L21" s="106">
        <f t="shared" si="4"/>
        <v>66.666666666666657</v>
      </c>
      <c r="M21" s="108">
        <f t="shared" si="5"/>
        <v>-22</v>
      </c>
      <c r="N21" s="112">
        <v>49</v>
      </c>
      <c r="O21" s="112">
        <v>25</v>
      </c>
      <c r="P21" s="109">
        <v>51.020408163265309</v>
      </c>
      <c r="Q21" s="107">
        <f t="shared" si="7"/>
        <v>-24</v>
      </c>
      <c r="R21" s="104">
        <v>18</v>
      </c>
      <c r="S21" s="111">
        <v>18</v>
      </c>
      <c r="T21" s="109">
        <v>100</v>
      </c>
      <c r="U21" s="108">
        <f t="shared" si="24"/>
        <v>0</v>
      </c>
      <c r="V21" s="110">
        <v>483</v>
      </c>
      <c r="W21" s="111">
        <v>428</v>
      </c>
      <c r="X21" s="106">
        <f t="shared" si="10"/>
        <v>88.612836438923395</v>
      </c>
      <c r="Y21" s="108">
        <f t="shared" si="11"/>
        <v>-55</v>
      </c>
      <c r="Z21" s="112">
        <v>297</v>
      </c>
      <c r="AA21" s="112">
        <v>330</v>
      </c>
      <c r="AB21" s="106">
        <f t="shared" si="25"/>
        <v>111.11111111111111</v>
      </c>
      <c r="AC21" s="108">
        <f t="shared" si="26"/>
        <v>33</v>
      </c>
      <c r="AD21" s="104">
        <v>79</v>
      </c>
      <c r="AE21" s="104">
        <v>18</v>
      </c>
      <c r="AF21" s="109">
        <f t="shared" si="12"/>
        <v>22.8</v>
      </c>
      <c r="AG21" s="108">
        <f t="shared" si="13"/>
        <v>-61</v>
      </c>
      <c r="AH21" s="110">
        <v>0</v>
      </c>
      <c r="AI21" s="110">
        <v>0</v>
      </c>
      <c r="AJ21" s="106" t="s">
        <v>175</v>
      </c>
      <c r="AK21" s="108">
        <f t="shared" si="28"/>
        <v>0</v>
      </c>
      <c r="AL21" s="112">
        <v>44</v>
      </c>
      <c r="AM21" s="112">
        <v>54</v>
      </c>
      <c r="AN21" s="106">
        <f t="shared" si="29"/>
        <v>122.72727272727273</v>
      </c>
      <c r="AO21" s="108">
        <f t="shared" si="30"/>
        <v>10</v>
      </c>
      <c r="AP21" s="104">
        <v>92</v>
      </c>
      <c r="AQ21" s="104">
        <v>80</v>
      </c>
      <c r="AR21" s="109">
        <f t="shared" si="31"/>
        <v>87</v>
      </c>
      <c r="AS21" s="108">
        <f t="shared" si="32"/>
        <v>-12</v>
      </c>
      <c r="AT21" s="104">
        <v>285</v>
      </c>
      <c r="AU21" s="157">
        <v>298</v>
      </c>
      <c r="AV21" s="109">
        <f t="shared" si="33"/>
        <v>104.56140350877192</v>
      </c>
      <c r="AW21" s="108">
        <f t="shared" si="34"/>
        <v>13</v>
      </c>
      <c r="AX21" s="104">
        <v>240</v>
      </c>
      <c r="AY21" s="104">
        <v>239</v>
      </c>
      <c r="AZ21" s="109">
        <f t="shared" si="35"/>
        <v>99.583333333333329</v>
      </c>
      <c r="BA21" s="108">
        <f t="shared" si="36"/>
        <v>-1</v>
      </c>
      <c r="BB21" s="158">
        <v>2243</v>
      </c>
      <c r="BC21" s="159">
        <v>2806</v>
      </c>
      <c r="BD21" s="108">
        <f t="shared" si="22"/>
        <v>563</v>
      </c>
      <c r="BE21" s="104">
        <v>27</v>
      </c>
      <c r="BF21" s="104">
        <v>35</v>
      </c>
      <c r="BG21" s="109">
        <f t="shared" si="37"/>
        <v>129.62962962962962</v>
      </c>
      <c r="BH21" s="108">
        <f t="shared" si="38"/>
        <v>8</v>
      </c>
      <c r="BI21" s="164">
        <v>3878</v>
      </c>
      <c r="BJ21" s="164">
        <v>4936</v>
      </c>
      <c r="BK21" s="163">
        <f t="shared" si="39"/>
        <v>1058</v>
      </c>
    </row>
    <row r="22" spans="1:63" s="13" customFormat="1" ht="21" customHeight="1">
      <c r="A22" s="12" t="s">
        <v>142</v>
      </c>
      <c r="B22" s="104">
        <v>608</v>
      </c>
      <c r="C22" s="111">
        <v>746</v>
      </c>
      <c r="D22" s="106">
        <f t="shared" si="0"/>
        <v>122.69736842105263</v>
      </c>
      <c r="E22" s="107">
        <f t="shared" si="1"/>
        <v>138</v>
      </c>
      <c r="F22" s="105">
        <v>93</v>
      </c>
      <c r="G22" s="111">
        <v>96</v>
      </c>
      <c r="H22" s="106">
        <f t="shared" si="2"/>
        <v>103.2258064516129</v>
      </c>
      <c r="I22" s="108">
        <f t="shared" si="3"/>
        <v>3</v>
      </c>
      <c r="J22" s="104">
        <v>31</v>
      </c>
      <c r="K22" s="104">
        <v>46</v>
      </c>
      <c r="L22" s="106">
        <f t="shared" si="4"/>
        <v>148.38709677419354</v>
      </c>
      <c r="M22" s="108">
        <f t="shared" si="5"/>
        <v>15</v>
      </c>
      <c r="N22" s="112">
        <v>23</v>
      </c>
      <c r="O22" s="112">
        <v>37</v>
      </c>
      <c r="P22" s="109">
        <v>160.86956521739131</v>
      </c>
      <c r="Q22" s="107">
        <f t="shared" si="7"/>
        <v>14</v>
      </c>
      <c r="R22" s="104">
        <v>0</v>
      </c>
      <c r="S22" s="111">
        <v>4</v>
      </c>
      <c r="T22" s="109" t="s">
        <v>175</v>
      </c>
      <c r="U22" s="108">
        <f t="shared" si="24"/>
        <v>4</v>
      </c>
      <c r="V22" s="110">
        <v>728</v>
      </c>
      <c r="W22" s="111">
        <v>935</v>
      </c>
      <c r="X22" s="106">
        <f t="shared" si="10"/>
        <v>128.43406593406596</v>
      </c>
      <c r="Y22" s="108">
        <f t="shared" si="11"/>
        <v>207</v>
      </c>
      <c r="Z22" s="112">
        <v>594</v>
      </c>
      <c r="AA22" s="112">
        <v>731</v>
      </c>
      <c r="AB22" s="106">
        <f t="shared" si="25"/>
        <v>123.06397306397305</v>
      </c>
      <c r="AC22" s="108">
        <f t="shared" si="26"/>
        <v>137</v>
      </c>
      <c r="AD22" s="104">
        <v>56</v>
      </c>
      <c r="AE22" s="104">
        <v>91</v>
      </c>
      <c r="AF22" s="109">
        <f t="shared" si="12"/>
        <v>162.5</v>
      </c>
      <c r="AG22" s="108">
        <f t="shared" si="13"/>
        <v>35</v>
      </c>
      <c r="AH22" s="110">
        <v>1</v>
      </c>
      <c r="AI22" s="110">
        <v>1</v>
      </c>
      <c r="AJ22" s="106">
        <f t="shared" si="27"/>
        <v>100</v>
      </c>
      <c r="AK22" s="108">
        <f t="shared" si="28"/>
        <v>0</v>
      </c>
      <c r="AL22" s="112">
        <v>24</v>
      </c>
      <c r="AM22" s="112">
        <v>50</v>
      </c>
      <c r="AN22" s="106">
        <f t="shared" si="29"/>
        <v>208.33333333333334</v>
      </c>
      <c r="AO22" s="108">
        <f t="shared" si="30"/>
        <v>26</v>
      </c>
      <c r="AP22" s="104">
        <v>94</v>
      </c>
      <c r="AQ22" s="104">
        <v>109</v>
      </c>
      <c r="AR22" s="109">
        <f t="shared" si="31"/>
        <v>116</v>
      </c>
      <c r="AS22" s="108">
        <f t="shared" si="32"/>
        <v>15</v>
      </c>
      <c r="AT22" s="104">
        <v>571</v>
      </c>
      <c r="AU22" s="157">
        <v>689</v>
      </c>
      <c r="AV22" s="109">
        <f t="shared" si="33"/>
        <v>120.66549912434326</v>
      </c>
      <c r="AW22" s="108">
        <f t="shared" si="34"/>
        <v>118</v>
      </c>
      <c r="AX22" s="104">
        <v>419</v>
      </c>
      <c r="AY22" s="104">
        <v>563</v>
      </c>
      <c r="AZ22" s="109">
        <f t="shared" si="35"/>
        <v>134.36754176610978</v>
      </c>
      <c r="BA22" s="108">
        <f t="shared" si="36"/>
        <v>144</v>
      </c>
      <c r="BB22" s="158">
        <v>1924</v>
      </c>
      <c r="BC22" s="159">
        <v>2671</v>
      </c>
      <c r="BD22" s="108">
        <f t="shared" si="22"/>
        <v>747</v>
      </c>
      <c r="BE22" s="104">
        <v>35</v>
      </c>
      <c r="BF22" s="104">
        <v>20</v>
      </c>
      <c r="BG22" s="109">
        <f t="shared" si="37"/>
        <v>57.142857142857139</v>
      </c>
      <c r="BH22" s="108">
        <f t="shared" si="38"/>
        <v>-15</v>
      </c>
      <c r="BI22" s="164">
        <v>3773</v>
      </c>
      <c r="BJ22" s="164">
        <v>4274</v>
      </c>
      <c r="BK22" s="163">
        <f t="shared" si="39"/>
        <v>501</v>
      </c>
    </row>
    <row r="23" spans="1:63" s="13" customFormat="1" ht="21" customHeight="1">
      <c r="A23" s="12" t="s">
        <v>143</v>
      </c>
      <c r="B23" s="104">
        <v>652</v>
      </c>
      <c r="C23" s="111">
        <v>729</v>
      </c>
      <c r="D23" s="106">
        <f t="shared" si="0"/>
        <v>111.80981595092025</v>
      </c>
      <c r="E23" s="107">
        <f t="shared" si="1"/>
        <v>77</v>
      </c>
      <c r="F23" s="105">
        <v>138</v>
      </c>
      <c r="G23" s="111">
        <v>89</v>
      </c>
      <c r="H23" s="106">
        <f t="shared" si="2"/>
        <v>64.492753623188406</v>
      </c>
      <c r="I23" s="108">
        <f t="shared" si="3"/>
        <v>-49</v>
      </c>
      <c r="J23" s="104">
        <v>19</v>
      </c>
      <c r="K23" s="104">
        <v>21</v>
      </c>
      <c r="L23" s="106">
        <f t="shared" si="4"/>
        <v>110.5263157894737</v>
      </c>
      <c r="M23" s="108">
        <f t="shared" si="5"/>
        <v>2</v>
      </c>
      <c r="N23" s="112">
        <v>3</v>
      </c>
      <c r="O23" s="112">
        <v>7</v>
      </c>
      <c r="P23" s="109" t="s">
        <v>182</v>
      </c>
      <c r="Q23" s="107">
        <f t="shared" si="7"/>
        <v>4</v>
      </c>
      <c r="R23" s="104">
        <v>11</v>
      </c>
      <c r="S23" s="111">
        <v>19</v>
      </c>
      <c r="T23" s="109">
        <v>172.72727272727272</v>
      </c>
      <c r="U23" s="108">
        <f t="shared" si="24"/>
        <v>8</v>
      </c>
      <c r="V23" s="110">
        <v>582</v>
      </c>
      <c r="W23" s="111">
        <v>730</v>
      </c>
      <c r="X23" s="106">
        <f t="shared" si="10"/>
        <v>125.42955326460481</v>
      </c>
      <c r="Y23" s="108">
        <f t="shared" si="11"/>
        <v>148</v>
      </c>
      <c r="Z23" s="112">
        <v>538</v>
      </c>
      <c r="AA23" s="112">
        <v>645</v>
      </c>
      <c r="AB23" s="106">
        <f t="shared" si="25"/>
        <v>119.88847583643123</v>
      </c>
      <c r="AC23" s="108">
        <f t="shared" si="26"/>
        <v>107</v>
      </c>
      <c r="AD23" s="104">
        <v>34</v>
      </c>
      <c r="AE23" s="104">
        <v>48</v>
      </c>
      <c r="AF23" s="109">
        <f t="shared" si="12"/>
        <v>141.19999999999999</v>
      </c>
      <c r="AG23" s="108">
        <f t="shared" si="13"/>
        <v>14</v>
      </c>
      <c r="AH23" s="110">
        <v>4</v>
      </c>
      <c r="AI23" s="110">
        <v>3</v>
      </c>
      <c r="AJ23" s="106">
        <f t="shared" si="27"/>
        <v>75</v>
      </c>
      <c r="AK23" s="108">
        <f t="shared" si="28"/>
        <v>-1</v>
      </c>
      <c r="AL23" s="112">
        <v>22</v>
      </c>
      <c r="AM23" s="112">
        <v>23</v>
      </c>
      <c r="AN23" s="106">
        <f t="shared" si="29"/>
        <v>104.54545454545455</v>
      </c>
      <c r="AO23" s="108">
        <f t="shared" si="30"/>
        <v>1</v>
      </c>
      <c r="AP23" s="104">
        <v>33</v>
      </c>
      <c r="AQ23" s="104">
        <v>28</v>
      </c>
      <c r="AR23" s="109">
        <f t="shared" si="31"/>
        <v>84.8</v>
      </c>
      <c r="AS23" s="108">
        <f t="shared" si="32"/>
        <v>-5</v>
      </c>
      <c r="AT23" s="104">
        <v>608</v>
      </c>
      <c r="AU23" s="157">
        <v>676</v>
      </c>
      <c r="AV23" s="109">
        <f t="shared" si="33"/>
        <v>111.18421052631579</v>
      </c>
      <c r="AW23" s="108">
        <f t="shared" si="34"/>
        <v>68</v>
      </c>
      <c r="AX23" s="104">
        <v>496</v>
      </c>
      <c r="AY23" s="104">
        <v>565</v>
      </c>
      <c r="AZ23" s="109">
        <f t="shared" si="35"/>
        <v>113.91129032258065</v>
      </c>
      <c r="BA23" s="108">
        <f t="shared" si="36"/>
        <v>69</v>
      </c>
      <c r="BB23" s="158">
        <v>1904</v>
      </c>
      <c r="BC23" s="159">
        <v>2757</v>
      </c>
      <c r="BD23" s="108">
        <f t="shared" si="22"/>
        <v>853</v>
      </c>
      <c r="BE23" s="104">
        <v>13</v>
      </c>
      <c r="BF23" s="104">
        <v>10</v>
      </c>
      <c r="BG23" s="109">
        <f t="shared" si="37"/>
        <v>76.923076923076934</v>
      </c>
      <c r="BH23" s="108">
        <f t="shared" si="38"/>
        <v>-3</v>
      </c>
      <c r="BI23" s="164">
        <v>4024</v>
      </c>
      <c r="BJ23" s="164">
        <v>4256</v>
      </c>
      <c r="BK23" s="163">
        <f t="shared" si="39"/>
        <v>232</v>
      </c>
    </row>
    <row r="24" spans="1:63" s="13" customFormat="1" ht="21" customHeight="1">
      <c r="A24" s="12" t="s">
        <v>151</v>
      </c>
      <c r="B24" s="104">
        <v>485</v>
      </c>
      <c r="C24" s="111">
        <v>499</v>
      </c>
      <c r="D24" s="106">
        <f t="shared" si="0"/>
        <v>102.88659793814432</v>
      </c>
      <c r="E24" s="107">
        <f t="shared" si="1"/>
        <v>14</v>
      </c>
      <c r="F24" s="105">
        <v>100</v>
      </c>
      <c r="G24" s="111">
        <v>41</v>
      </c>
      <c r="H24" s="106">
        <f t="shared" si="2"/>
        <v>41</v>
      </c>
      <c r="I24" s="108">
        <f t="shared" si="3"/>
        <v>-59</v>
      </c>
      <c r="J24" s="104">
        <v>91</v>
      </c>
      <c r="K24" s="104">
        <v>36</v>
      </c>
      <c r="L24" s="106">
        <f t="shared" si="4"/>
        <v>39.560439560439562</v>
      </c>
      <c r="M24" s="108">
        <f t="shared" si="5"/>
        <v>-55</v>
      </c>
      <c r="N24" s="112">
        <v>76</v>
      </c>
      <c r="O24" s="112">
        <v>21</v>
      </c>
      <c r="P24" s="109">
        <v>27.631578947368425</v>
      </c>
      <c r="Q24" s="107">
        <f t="shared" si="7"/>
        <v>-55</v>
      </c>
      <c r="R24" s="104">
        <v>2</v>
      </c>
      <c r="S24" s="111">
        <v>12</v>
      </c>
      <c r="T24" s="109" t="s">
        <v>180</v>
      </c>
      <c r="U24" s="108">
        <f t="shared" si="24"/>
        <v>10</v>
      </c>
      <c r="V24" s="110">
        <v>586</v>
      </c>
      <c r="W24" s="111">
        <v>556</v>
      </c>
      <c r="X24" s="106">
        <f t="shared" si="10"/>
        <v>94.88054607508532</v>
      </c>
      <c r="Y24" s="108">
        <f t="shared" si="11"/>
        <v>-30</v>
      </c>
      <c r="Z24" s="112">
        <v>476</v>
      </c>
      <c r="AA24" s="112">
        <v>496</v>
      </c>
      <c r="AB24" s="106">
        <f t="shared" si="25"/>
        <v>104.20168067226892</v>
      </c>
      <c r="AC24" s="108">
        <f t="shared" si="26"/>
        <v>20</v>
      </c>
      <c r="AD24" s="104">
        <v>0</v>
      </c>
      <c r="AE24" s="104">
        <v>0</v>
      </c>
      <c r="AF24" s="109" t="s">
        <v>175</v>
      </c>
      <c r="AG24" s="108">
        <f t="shared" si="13"/>
        <v>0</v>
      </c>
      <c r="AH24" s="110">
        <v>2</v>
      </c>
      <c r="AI24" s="110">
        <v>0</v>
      </c>
      <c r="AJ24" s="106">
        <f t="shared" si="27"/>
        <v>0</v>
      </c>
      <c r="AK24" s="108">
        <f t="shared" si="28"/>
        <v>-2</v>
      </c>
      <c r="AL24" s="112">
        <v>33</v>
      </c>
      <c r="AM24" s="112">
        <v>49</v>
      </c>
      <c r="AN24" s="106">
        <f t="shared" si="29"/>
        <v>148.4848484848485</v>
      </c>
      <c r="AO24" s="108">
        <f t="shared" si="30"/>
        <v>16</v>
      </c>
      <c r="AP24" s="104">
        <v>123</v>
      </c>
      <c r="AQ24" s="104">
        <v>76</v>
      </c>
      <c r="AR24" s="109">
        <f t="shared" si="31"/>
        <v>61.8</v>
      </c>
      <c r="AS24" s="108">
        <f t="shared" si="32"/>
        <v>-47</v>
      </c>
      <c r="AT24" s="104">
        <v>447</v>
      </c>
      <c r="AU24" s="157">
        <v>457</v>
      </c>
      <c r="AV24" s="109">
        <f t="shared" si="33"/>
        <v>102.23713646532437</v>
      </c>
      <c r="AW24" s="108">
        <f t="shared" si="34"/>
        <v>10</v>
      </c>
      <c r="AX24" s="104">
        <v>323</v>
      </c>
      <c r="AY24" s="104">
        <v>367</v>
      </c>
      <c r="AZ24" s="109">
        <f t="shared" si="35"/>
        <v>113.62229102167183</v>
      </c>
      <c r="BA24" s="108">
        <f t="shared" si="36"/>
        <v>44</v>
      </c>
      <c r="BB24" s="158">
        <v>2117</v>
      </c>
      <c r="BC24" s="159">
        <v>2685</v>
      </c>
      <c r="BD24" s="108">
        <f t="shared" si="22"/>
        <v>568</v>
      </c>
      <c r="BE24" s="104">
        <v>24</v>
      </c>
      <c r="BF24" s="104">
        <v>36</v>
      </c>
      <c r="BG24" s="109">
        <f t="shared" si="37"/>
        <v>150</v>
      </c>
      <c r="BH24" s="108">
        <f t="shared" si="38"/>
        <v>12</v>
      </c>
      <c r="BI24" s="164">
        <v>4703</v>
      </c>
      <c r="BJ24" s="164">
        <v>4872</v>
      </c>
      <c r="BK24" s="163">
        <f t="shared" si="39"/>
        <v>169</v>
      </c>
    </row>
    <row r="25" spans="1:63" s="13" customFormat="1" ht="21" customHeight="1">
      <c r="A25" s="12" t="s">
        <v>152</v>
      </c>
      <c r="B25" s="104">
        <v>516</v>
      </c>
      <c r="C25" s="111">
        <v>535</v>
      </c>
      <c r="D25" s="106">
        <f t="shared" si="0"/>
        <v>103.68217054263566</v>
      </c>
      <c r="E25" s="107">
        <f t="shared" si="1"/>
        <v>19</v>
      </c>
      <c r="F25" s="105">
        <v>48</v>
      </c>
      <c r="G25" s="111">
        <v>71</v>
      </c>
      <c r="H25" s="106">
        <f t="shared" si="2"/>
        <v>147.91666666666669</v>
      </c>
      <c r="I25" s="108">
        <f t="shared" si="3"/>
        <v>23</v>
      </c>
      <c r="J25" s="104">
        <v>33</v>
      </c>
      <c r="K25" s="104">
        <v>38</v>
      </c>
      <c r="L25" s="106">
        <f t="shared" si="4"/>
        <v>115.15151515151516</v>
      </c>
      <c r="M25" s="108">
        <f t="shared" si="5"/>
        <v>5</v>
      </c>
      <c r="N25" s="112">
        <v>13</v>
      </c>
      <c r="O25" s="112">
        <v>22</v>
      </c>
      <c r="P25" s="109">
        <v>169.23076923076923</v>
      </c>
      <c r="Q25" s="107">
        <f t="shared" si="7"/>
        <v>9</v>
      </c>
      <c r="R25" s="104">
        <v>7</v>
      </c>
      <c r="S25" s="111">
        <v>3</v>
      </c>
      <c r="T25" s="109">
        <v>42.857142857142854</v>
      </c>
      <c r="U25" s="108">
        <f t="shared" si="24"/>
        <v>-4</v>
      </c>
      <c r="V25" s="110">
        <v>666</v>
      </c>
      <c r="W25" s="111">
        <v>724</v>
      </c>
      <c r="X25" s="106">
        <f t="shared" si="10"/>
        <v>108.7087087087087</v>
      </c>
      <c r="Y25" s="108">
        <f t="shared" si="11"/>
        <v>58</v>
      </c>
      <c r="Z25" s="112">
        <v>508</v>
      </c>
      <c r="AA25" s="112">
        <v>524</v>
      </c>
      <c r="AB25" s="106">
        <f t="shared" si="25"/>
        <v>103.14960629921259</v>
      </c>
      <c r="AC25" s="108">
        <f t="shared" si="26"/>
        <v>16</v>
      </c>
      <c r="AD25" s="104">
        <v>64</v>
      </c>
      <c r="AE25" s="104">
        <v>76</v>
      </c>
      <c r="AF25" s="109">
        <f t="shared" si="12"/>
        <v>118.8</v>
      </c>
      <c r="AG25" s="108">
        <f t="shared" si="13"/>
        <v>12</v>
      </c>
      <c r="AH25" s="110">
        <v>7</v>
      </c>
      <c r="AI25" s="110">
        <v>11</v>
      </c>
      <c r="AJ25" s="106">
        <f t="shared" si="27"/>
        <v>157.14285714285714</v>
      </c>
      <c r="AK25" s="108">
        <f t="shared" si="28"/>
        <v>4</v>
      </c>
      <c r="AL25" s="112">
        <v>35</v>
      </c>
      <c r="AM25" s="112">
        <v>50</v>
      </c>
      <c r="AN25" s="106">
        <f t="shared" si="29"/>
        <v>142.85714285714286</v>
      </c>
      <c r="AO25" s="108">
        <f t="shared" si="30"/>
        <v>15</v>
      </c>
      <c r="AP25" s="104">
        <v>81</v>
      </c>
      <c r="AQ25" s="104">
        <v>110</v>
      </c>
      <c r="AR25" s="109">
        <f t="shared" si="31"/>
        <v>135.80000000000001</v>
      </c>
      <c r="AS25" s="108">
        <f t="shared" si="32"/>
        <v>29</v>
      </c>
      <c r="AT25" s="104">
        <v>466</v>
      </c>
      <c r="AU25" s="157">
        <v>496</v>
      </c>
      <c r="AV25" s="109">
        <f t="shared" si="33"/>
        <v>106.43776824034335</v>
      </c>
      <c r="AW25" s="108">
        <f t="shared" si="34"/>
        <v>30</v>
      </c>
      <c r="AX25" s="104">
        <v>372</v>
      </c>
      <c r="AY25" s="104">
        <v>418</v>
      </c>
      <c r="AZ25" s="109">
        <f t="shared" si="35"/>
        <v>112.36559139784946</v>
      </c>
      <c r="BA25" s="108">
        <f t="shared" si="36"/>
        <v>46</v>
      </c>
      <c r="BB25" s="158">
        <v>2061</v>
      </c>
      <c r="BC25" s="159">
        <v>2659</v>
      </c>
      <c r="BD25" s="108">
        <f t="shared" si="22"/>
        <v>598</v>
      </c>
      <c r="BE25" s="104">
        <v>20</v>
      </c>
      <c r="BF25" s="104">
        <v>58</v>
      </c>
      <c r="BG25" s="109">
        <f t="shared" si="37"/>
        <v>290</v>
      </c>
      <c r="BH25" s="108">
        <f t="shared" si="38"/>
        <v>38</v>
      </c>
      <c r="BI25" s="164">
        <v>4133</v>
      </c>
      <c r="BJ25" s="164">
        <v>4777</v>
      </c>
      <c r="BK25" s="163">
        <f t="shared" si="39"/>
        <v>644</v>
      </c>
    </row>
    <row r="26" spans="1:63" s="13" customFormat="1" ht="21" customHeight="1">
      <c r="A26" s="12" t="s">
        <v>153</v>
      </c>
      <c r="B26" s="104">
        <v>632</v>
      </c>
      <c r="C26" s="111">
        <v>783</v>
      </c>
      <c r="D26" s="106">
        <f t="shared" si="0"/>
        <v>123.89240506329114</v>
      </c>
      <c r="E26" s="107">
        <f t="shared" si="1"/>
        <v>151</v>
      </c>
      <c r="F26" s="105">
        <v>88</v>
      </c>
      <c r="G26" s="111">
        <v>187</v>
      </c>
      <c r="H26" s="106">
        <f t="shared" si="2"/>
        <v>212.5</v>
      </c>
      <c r="I26" s="108">
        <f t="shared" si="3"/>
        <v>99</v>
      </c>
      <c r="J26" s="104">
        <v>15</v>
      </c>
      <c r="K26" s="104">
        <v>17</v>
      </c>
      <c r="L26" s="106">
        <f t="shared" si="4"/>
        <v>113.33333333333333</v>
      </c>
      <c r="M26" s="108">
        <f t="shared" si="5"/>
        <v>2</v>
      </c>
      <c r="N26" s="112">
        <v>4</v>
      </c>
      <c r="O26" s="112">
        <v>2</v>
      </c>
      <c r="P26" s="109">
        <v>50</v>
      </c>
      <c r="Q26" s="107">
        <f t="shared" si="7"/>
        <v>-2</v>
      </c>
      <c r="R26" s="104">
        <v>7</v>
      </c>
      <c r="S26" s="111">
        <v>7</v>
      </c>
      <c r="T26" s="109">
        <v>100</v>
      </c>
      <c r="U26" s="108">
        <f t="shared" si="24"/>
        <v>0</v>
      </c>
      <c r="V26" s="110">
        <v>698</v>
      </c>
      <c r="W26" s="111">
        <v>896</v>
      </c>
      <c r="X26" s="106">
        <f t="shared" si="10"/>
        <v>128.36676217765043</v>
      </c>
      <c r="Y26" s="108">
        <f t="shared" si="11"/>
        <v>198</v>
      </c>
      <c r="Z26" s="112">
        <v>622</v>
      </c>
      <c r="AA26" s="112">
        <v>767</v>
      </c>
      <c r="AB26" s="106">
        <f t="shared" si="25"/>
        <v>123.31189710610933</v>
      </c>
      <c r="AC26" s="108">
        <f t="shared" si="26"/>
        <v>145</v>
      </c>
      <c r="AD26" s="104">
        <v>50</v>
      </c>
      <c r="AE26" s="104">
        <v>79</v>
      </c>
      <c r="AF26" s="109">
        <f t="shared" si="12"/>
        <v>158</v>
      </c>
      <c r="AG26" s="108">
        <f t="shared" si="13"/>
        <v>29</v>
      </c>
      <c r="AH26" s="110">
        <v>5</v>
      </c>
      <c r="AI26" s="110">
        <v>6</v>
      </c>
      <c r="AJ26" s="106">
        <f t="shared" si="27"/>
        <v>120</v>
      </c>
      <c r="AK26" s="108">
        <f t="shared" si="28"/>
        <v>1</v>
      </c>
      <c r="AL26" s="112">
        <v>29</v>
      </c>
      <c r="AM26" s="112">
        <v>30</v>
      </c>
      <c r="AN26" s="106">
        <f t="shared" si="29"/>
        <v>103.44827586206897</v>
      </c>
      <c r="AO26" s="108">
        <f t="shared" si="30"/>
        <v>1</v>
      </c>
      <c r="AP26" s="104">
        <v>35</v>
      </c>
      <c r="AQ26" s="104">
        <v>33</v>
      </c>
      <c r="AR26" s="109">
        <f t="shared" si="31"/>
        <v>94.3</v>
      </c>
      <c r="AS26" s="108">
        <f t="shared" si="32"/>
        <v>-2</v>
      </c>
      <c r="AT26" s="104">
        <v>587</v>
      </c>
      <c r="AU26" s="157">
        <v>729</v>
      </c>
      <c r="AV26" s="109">
        <f t="shared" si="33"/>
        <v>124.190800681431</v>
      </c>
      <c r="AW26" s="108">
        <f t="shared" si="34"/>
        <v>142</v>
      </c>
      <c r="AX26" s="104">
        <v>525</v>
      </c>
      <c r="AY26" s="104">
        <v>595</v>
      </c>
      <c r="AZ26" s="109">
        <f t="shared" si="35"/>
        <v>113.33333333333333</v>
      </c>
      <c r="BA26" s="108">
        <f t="shared" si="36"/>
        <v>70</v>
      </c>
      <c r="BB26" s="158">
        <v>2162</v>
      </c>
      <c r="BC26" s="159">
        <v>3174</v>
      </c>
      <c r="BD26" s="108">
        <f t="shared" si="22"/>
        <v>1012</v>
      </c>
      <c r="BE26" s="104">
        <v>17</v>
      </c>
      <c r="BF26" s="104">
        <v>21</v>
      </c>
      <c r="BG26" s="109">
        <f t="shared" si="37"/>
        <v>123.52941176470588</v>
      </c>
      <c r="BH26" s="108">
        <f t="shared" si="38"/>
        <v>4</v>
      </c>
      <c r="BI26" s="164">
        <v>3660</v>
      </c>
      <c r="BJ26" s="164">
        <v>4351</v>
      </c>
      <c r="BK26" s="163">
        <f t="shared" si="39"/>
        <v>691</v>
      </c>
    </row>
    <row r="27" spans="1:63" s="13" customFormat="1" ht="21" customHeight="1">
      <c r="A27" s="12" t="s">
        <v>12</v>
      </c>
      <c r="B27" s="104">
        <v>1277</v>
      </c>
      <c r="C27" s="111">
        <v>1206</v>
      </c>
      <c r="D27" s="106">
        <f t="shared" si="0"/>
        <v>94.440093970242756</v>
      </c>
      <c r="E27" s="107">
        <f t="shared" si="1"/>
        <v>-71</v>
      </c>
      <c r="F27" s="105">
        <v>187</v>
      </c>
      <c r="G27" s="111">
        <v>172</v>
      </c>
      <c r="H27" s="106">
        <f t="shared" si="2"/>
        <v>91.978609625668454</v>
      </c>
      <c r="I27" s="108">
        <f t="shared" si="3"/>
        <v>-15</v>
      </c>
      <c r="J27" s="104">
        <v>208</v>
      </c>
      <c r="K27" s="104">
        <v>211</v>
      </c>
      <c r="L27" s="106">
        <f t="shared" si="4"/>
        <v>101.44230769230769</v>
      </c>
      <c r="M27" s="108">
        <f t="shared" si="5"/>
        <v>3</v>
      </c>
      <c r="N27" s="112">
        <v>176</v>
      </c>
      <c r="O27" s="112">
        <v>175</v>
      </c>
      <c r="P27" s="109">
        <v>99.431818181818173</v>
      </c>
      <c r="Q27" s="107">
        <f t="shared" si="7"/>
        <v>-1</v>
      </c>
      <c r="R27" s="104">
        <v>53</v>
      </c>
      <c r="S27" s="111">
        <v>63</v>
      </c>
      <c r="T27" s="109">
        <v>118.86792452830188</v>
      </c>
      <c r="U27" s="108">
        <f t="shared" si="24"/>
        <v>10</v>
      </c>
      <c r="V27" s="110">
        <v>1455</v>
      </c>
      <c r="W27" s="111">
        <v>1519</v>
      </c>
      <c r="X27" s="106">
        <f t="shared" si="10"/>
        <v>104.39862542955328</v>
      </c>
      <c r="Y27" s="108">
        <f t="shared" si="11"/>
        <v>64</v>
      </c>
      <c r="Z27" s="112">
        <v>938</v>
      </c>
      <c r="AA27" s="112">
        <v>819</v>
      </c>
      <c r="AB27" s="106">
        <f t="shared" si="25"/>
        <v>87.31343283582089</v>
      </c>
      <c r="AC27" s="108">
        <f t="shared" si="26"/>
        <v>-119</v>
      </c>
      <c r="AD27" s="104">
        <v>139</v>
      </c>
      <c r="AE27" s="104">
        <v>297</v>
      </c>
      <c r="AF27" s="109">
        <f t="shared" si="12"/>
        <v>213.7</v>
      </c>
      <c r="AG27" s="108">
        <f t="shared" si="13"/>
        <v>158</v>
      </c>
      <c r="AH27" s="110">
        <v>11</v>
      </c>
      <c r="AI27" s="110">
        <v>0</v>
      </c>
      <c r="AJ27" s="106">
        <f t="shared" si="27"/>
        <v>0</v>
      </c>
      <c r="AK27" s="108">
        <f t="shared" si="28"/>
        <v>-11</v>
      </c>
      <c r="AL27" s="112">
        <v>198</v>
      </c>
      <c r="AM27" s="112">
        <v>193</v>
      </c>
      <c r="AN27" s="106">
        <f t="shared" si="29"/>
        <v>97.474747474747474</v>
      </c>
      <c r="AO27" s="108">
        <f t="shared" si="30"/>
        <v>-5</v>
      </c>
      <c r="AP27" s="104">
        <v>746</v>
      </c>
      <c r="AQ27" s="104">
        <v>643</v>
      </c>
      <c r="AR27" s="109">
        <f t="shared" si="31"/>
        <v>86.2</v>
      </c>
      <c r="AS27" s="108">
        <f t="shared" si="32"/>
        <v>-103</v>
      </c>
      <c r="AT27" s="104">
        <v>1121</v>
      </c>
      <c r="AU27" s="157">
        <v>1069</v>
      </c>
      <c r="AV27" s="109">
        <f t="shared" si="33"/>
        <v>95.36128456735058</v>
      </c>
      <c r="AW27" s="108">
        <f t="shared" si="34"/>
        <v>-52</v>
      </c>
      <c r="AX27" s="104">
        <v>892</v>
      </c>
      <c r="AY27" s="104">
        <v>904</v>
      </c>
      <c r="AZ27" s="109">
        <f t="shared" si="35"/>
        <v>101.34529147982063</v>
      </c>
      <c r="BA27" s="108">
        <f t="shared" si="36"/>
        <v>12</v>
      </c>
      <c r="BB27" s="158">
        <v>2227</v>
      </c>
      <c r="BC27" s="159">
        <v>2916</v>
      </c>
      <c r="BD27" s="108">
        <f t="shared" si="22"/>
        <v>689</v>
      </c>
      <c r="BE27" s="104">
        <v>368</v>
      </c>
      <c r="BF27" s="104">
        <v>332</v>
      </c>
      <c r="BG27" s="109">
        <f t="shared" si="37"/>
        <v>90.217391304347828</v>
      </c>
      <c r="BH27" s="108">
        <f t="shared" si="38"/>
        <v>-36</v>
      </c>
      <c r="BI27" s="164">
        <v>4943</v>
      </c>
      <c r="BJ27" s="164">
        <v>5339</v>
      </c>
      <c r="BK27" s="163">
        <f t="shared" si="39"/>
        <v>396</v>
      </c>
    </row>
    <row r="28" spans="1:63" s="13" customFormat="1" ht="21" customHeight="1">
      <c r="A28" s="12" t="s">
        <v>13</v>
      </c>
      <c r="B28" s="104">
        <v>1441</v>
      </c>
      <c r="C28" s="111">
        <v>1612</v>
      </c>
      <c r="D28" s="106">
        <f t="shared" si="0"/>
        <v>111.86675919500347</v>
      </c>
      <c r="E28" s="107">
        <f t="shared" si="1"/>
        <v>171</v>
      </c>
      <c r="F28" s="105">
        <v>284</v>
      </c>
      <c r="G28" s="111">
        <v>376</v>
      </c>
      <c r="H28" s="106">
        <f t="shared" si="2"/>
        <v>132.3943661971831</v>
      </c>
      <c r="I28" s="108">
        <f t="shared" si="3"/>
        <v>92</v>
      </c>
      <c r="J28" s="104">
        <v>791</v>
      </c>
      <c r="K28" s="104">
        <v>818</v>
      </c>
      <c r="L28" s="106">
        <f t="shared" si="4"/>
        <v>103.4134007585335</v>
      </c>
      <c r="M28" s="108">
        <f t="shared" si="5"/>
        <v>27</v>
      </c>
      <c r="N28" s="112">
        <v>611</v>
      </c>
      <c r="O28" s="112">
        <v>554</v>
      </c>
      <c r="P28" s="109">
        <v>90.671031096563013</v>
      </c>
      <c r="Q28" s="107">
        <f t="shared" si="7"/>
        <v>-57</v>
      </c>
      <c r="R28" s="104">
        <v>106</v>
      </c>
      <c r="S28" s="111">
        <v>177</v>
      </c>
      <c r="T28" s="109">
        <v>166.98113207547169</v>
      </c>
      <c r="U28" s="108">
        <f t="shared" si="24"/>
        <v>71</v>
      </c>
      <c r="V28" s="110">
        <v>2687</v>
      </c>
      <c r="W28" s="111">
        <v>2712</v>
      </c>
      <c r="X28" s="106">
        <f t="shared" si="10"/>
        <v>100.9304056568664</v>
      </c>
      <c r="Y28" s="108">
        <f t="shared" si="11"/>
        <v>25</v>
      </c>
      <c r="Z28" s="112">
        <v>1350</v>
      </c>
      <c r="AA28" s="112">
        <v>1545</v>
      </c>
      <c r="AB28" s="106">
        <f t="shared" si="25"/>
        <v>114.44444444444444</v>
      </c>
      <c r="AC28" s="108">
        <f t="shared" si="26"/>
        <v>195</v>
      </c>
      <c r="AD28" s="104">
        <v>145</v>
      </c>
      <c r="AE28" s="104">
        <v>202</v>
      </c>
      <c r="AF28" s="109">
        <f t="shared" si="12"/>
        <v>139.30000000000001</v>
      </c>
      <c r="AG28" s="108">
        <f t="shared" si="13"/>
        <v>57</v>
      </c>
      <c r="AH28" s="110">
        <v>3</v>
      </c>
      <c r="AI28" s="110">
        <v>5</v>
      </c>
      <c r="AJ28" s="106">
        <f t="shared" si="27"/>
        <v>166.66666666666669</v>
      </c>
      <c r="AK28" s="108">
        <f t="shared" si="28"/>
        <v>2</v>
      </c>
      <c r="AL28" s="112">
        <v>572</v>
      </c>
      <c r="AM28" s="112">
        <v>493</v>
      </c>
      <c r="AN28" s="106">
        <f t="shared" si="29"/>
        <v>86.188811188811187</v>
      </c>
      <c r="AO28" s="108">
        <f t="shared" si="30"/>
        <v>-79</v>
      </c>
      <c r="AP28" s="104">
        <v>1964</v>
      </c>
      <c r="AQ28" s="104">
        <v>2154</v>
      </c>
      <c r="AR28" s="109">
        <f t="shared" si="31"/>
        <v>109.7</v>
      </c>
      <c r="AS28" s="108">
        <f t="shared" si="32"/>
        <v>190</v>
      </c>
      <c r="AT28" s="104">
        <v>1197</v>
      </c>
      <c r="AU28" s="157">
        <v>1269</v>
      </c>
      <c r="AV28" s="109">
        <f t="shared" si="33"/>
        <v>106.01503759398496</v>
      </c>
      <c r="AW28" s="108">
        <f t="shared" si="34"/>
        <v>72</v>
      </c>
      <c r="AX28" s="104">
        <v>984</v>
      </c>
      <c r="AY28" s="104">
        <v>1056</v>
      </c>
      <c r="AZ28" s="109">
        <f t="shared" si="35"/>
        <v>107.31707317073172</v>
      </c>
      <c r="BA28" s="108">
        <f t="shared" si="36"/>
        <v>72</v>
      </c>
      <c r="BB28" s="158">
        <v>3501</v>
      </c>
      <c r="BC28" s="159">
        <v>4402</v>
      </c>
      <c r="BD28" s="108">
        <f t="shared" si="22"/>
        <v>901</v>
      </c>
      <c r="BE28" s="104">
        <v>764</v>
      </c>
      <c r="BF28" s="104">
        <v>881</v>
      </c>
      <c r="BG28" s="109">
        <f t="shared" si="37"/>
        <v>115.31413612565444</v>
      </c>
      <c r="BH28" s="108">
        <f t="shared" si="38"/>
        <v>117</v>
      </c>
      <c r="BI28" s="164">
        <v>4756</v>
      </c>
      <c r="BJ28" s="164">
        <v>6303</v>
      </c>
      <c r="BK28" s="163">
        <f t="shared" si="39"/>
        <v>1547</v>
      </c>
    </row>
    <row r="29" spans="1:63" s="13" customFormat="1" ht="21" customHeight="1">
      <c r="A29" s="12" t="s">
        <v>14</v>
      </c>
      <c r="B29" s="104">
        <v>1724</v>
      </c>
      <c r="C29" s="111">
        <v>1657</v>
      </c>
      <c r="D29" s="106">
        <f t="shared" si="0"/>
        <v>96.113689095127611</v>
      </c>
      <c r="E29" s="107">
        <f t="shared" si="1"/>
        <v>-67</v>
      </c>
      <c r="F29" s="105">
        <v>217</v>
      </c>
      <c r="G29" s="111">
        <v>197</v>
      </c>
      <c r="H29" s="106">
        <f t="shared" si="2"/>
        <v>90.78341013824884</v>
      </c>
      <c r="I29" s="108">
        <f t="shared" si="3"/>
        <v>-20</v>
      </c>
      <c r="J29" s="104">
        <v>130</v>
      </c>
      <c r="K29" s="104">
        <v>139</v>
      </c>
      <c r="L29" s="106">
        <f t="shared" si="4"/>
        <v>106.92307692307692</v>
      </c>
      <c r="M29" s="108">
        <f t="shared" si="5"/>
        <v>9</v>
      </c>
      <c r="N29" s="112">
        <v>62</v>
      </c>
      <c r="O29" s="112">
        <v>74</v>
      </c>
      <c r="P29" s="109">
        <v>119.35483870967742</v>
      </c>
      <c r="Q29" s="107">
        <f t="shared" si="7"/>
        <v>12</v>
      </c>
      <c r="R29" s="104">
        <v>48</v>
      </c>
      <c r="S29" s="111">
        <v>37</v>
      </c>
      <c r="T29" s="109">
        <v>77.083333333333343</v>
      </c>
      <c r="U29" s="108">
        <f t="shared" si="24"/>
        <v>-11</v>
      </c>
      <c r="V29" s="110">
        <v>1970</v>
      </c>
      <c r="W29" s="111">
        <v>2289</v>
      </c>
      <c r="X29" s="106">
        <f t="shared" si="10"/>
        <v>116.19289340101521</v>
      </c>
      <c r="Y29" s="108">
        <f t="shared" si="11"/>
        <v>319</v>
      </c>
      <c r="Z29" s="112">
        <v>1655</v>
      </c>
      <c r="AA29" s="112">
        <v>1522</v>
      </c>
      <c r="AB29" s="106">
        <f t="shared" si="25"/>
        <v>91.963746223564954</v>
      </c>
      <c r="AC29" s="108">
        <f t="shared" si="26"/>
        <v>-133</v>
      </c>
      <c r="AD29" s="104">
        <v>132</v>
      </c>
      <c r="AE29" s="104">
        <v>211</v>
      </c>
      <c r="AF29" s="109">
        <f t="shared" si="12"/>
        <v>159.80000000000001</v>
      </c>
      <c r="AG29" s="108">
        <f t="shared" si="13"/>
        <v>79</v>
      </c>
      <c r="AH29" s="110">
        <v>16</v>
      </c>
      <c r="AI29" s="110">
        <v>5</v>
      </c>
      <c r="AJ29" s="106">
        <f t="shared" si="27"/>
        <v>31.25</v>
      </c>
      <c r="AK29" s="108">
        <f t="shared" si="28"/>
        <v>-11</v>
      </c>
      <c r="AL29" s="112">
        <v>172</v>
      </c>
      <c r="AM29" s="112">
        <v>172</v>
      </c>
      <c r="AN29" s="106">
        <f t="shared" si="29"/>
        <v>100</v>
      </c>
      <c r="AO29" s="108">
        <f t="shared" si="30"/>
        <v>0</v>
      </c>
      <c r="AP29" s="104">
        <v>812</v>
      </c>
      <c r="AQ29" s="104">
        <v>532</v>
      </c>
      <c r="AR29" s="109">
        <f t="shared" si="31"/>
        <v>65.5</v>
      </c>
      <c r="AS29" s="108">
        <f t="shared" si="32"/>
        <v>-280</v>
      </c>
      <c r="AT29" s="104">
        <v>1503</v>
      </c>
      <c r="AU29" s="157">
        <v>1461</v>
      </c>
      <c r="AV29" s="109">
        <f t="shared" si="33"/>
        <v>97.205588822355296</v>
      </c>
      <c r="AW29" s="108">
        <f t="shared" si="34"/>
        <v>-42</v>
      </c>
      <c r="AX29" s="104">
        <v>1286</v>
      </c>
      <c r="AY29" s="104">
        <v>1220</v>
      </c>
      <c r="AZ29" s="109">
        <f t="shared" si="35"/>
        <v>94.867807153965785</v>
      </c>
      <c r="BA29" s="108">
        <f t="shared" si="36"/>
        <v>-66</v>
      </c>
      <c r="BB29" s="158">
        <v>2139</v>
      </c>
      <c r="BC29" s="159">
        <v>2746</v>
      </c>
      <c r="BD29" s="108">
        <f t="shared" si="22"/>
        <v>607</v>
      </c>
      <c r="BE29" s="104">
        <v>347</v>
      </c>
      <c r="BF29" s="104">
        <v>314</v>
      </c>
      <c r="BG29" s="109">
        <f t="shared" si="37"/>
        <v>90.489913544668582</v>
      </c>
      <c r="BH29" s="108">
        <f t="shared" si="38"/>
        <v>-33</v>
      </c>
      <c r="BI29" s="164">
        <v>4316</v>
      </c>
      <c r="BJ29" s="164">
        <v>5779</v>
      </c>
      <c r="BK29" s="163">
        <f t="shared" si="39"/>
        <v>1463</v>
      </c>
    </row>
    <row r="30" spans="1:63" s="13" customFormat="1" ht="21" customHeight="1">
      <c r="A30" s="12" t="s">
        <v>154</v>
      </c>
      <c r="B30" s="104">
        <v>514</v>
      </c>
      <c r="C30" s="111">
        <v>474</v>
      </c>
      <c r="D30" s="106">
        <f t="shared" si="0"/>
        <v>92.217898832684824</v>
      </c>
      <c r="E30" s="107">
        <f t="shared" si="1"/>
        <v>-40</v>
      </c>
      <c r="F30" s="105">
        <v>93</v>
      </c>
      <c r="G30" s="115">
        <v>77</v>
      </c>
      <c r="H30" s="106">
        <f t="shared" si="2"/>
        <v>82.795698924731184</v>
      </c>
      <c r="I30" s="108">
        <f t="shared" si="3"/>
        <v>-16</v>
      </c>
      <c r="J30" s="104">
        <v>78</v>
      </c>
      <c r="K30" s="104">
        <v>103</v>
      </c>
      <c r="L30" s="106">
        <f t="shared" si="4"/>
        <v>132.05128205128204</v>
      </c>
      <c r="M30" s="108">
        <f t="shared" si="5"/>
        <v>25</v>
      </c>
      <c r="N30" s="112">
        <v>71</v>
      </c>
      <c r="O30" s="112">
        <v>69</v>
      </c>
      <c r="P30" s="109">
        <v>97.183098591549296</v>
      </c>
      <c r="Q30" s="107">
        <f t="shared" si="7"/>
        <v>-2</v>
      </c>
      <c r="R30" s="104">
        <v>7</v>
      </c>
      <c r="S30" s="111">
        <v>28</v>
      </c>
      <c r="T30" s="109" t="s">
        <v>186</v>
      </c>
      <c r="U30" s="108">
        <f t="shared" si="24"/>
        <v>21</v>
      </c>
      <c r="V30" s="110">
        <v>853</v>
      </c>
      <c r="W30" s="111">
        <v>692</v>
      </c>
      <c r="X30" s="106">
        <f t="shared" si="10"/>
        <v>81.125439624853456</v>
      </c>
      <c r="Y30" s="108">
        <f t="shared" si="11"/>
        <v>-161</v>
      </c>
      <c r="Z30" s="112">
        <v>507</v>
      </c>
      <c r="AA30" s="112">
        <v>461</v>
      </c>
      <c r="AB30" s="106">
        <f t="shared" si="25"/>
        <v>90.927021696252467</v>
      </c>
      <c r="AC30" s="108">
        <f t="shared" si="26"/>
        <v>-46</v>
      </c>
      <c r="AD30" s="104">
        <v>218</v>
      </c>
      <c r="AE30" s="104">
        <v>44</v>
      </c>
      <c r="AF30" s="109">
        <f t="shared" si="12"/>
        <v>20.2</v>
      </c>
      <c r="AG30" s="108">
        <f t="shared" si="13"/>
        <v>-174</v>
      </c>
      <c r="AH30" s="110">
        <v>0</v>
      </c>
      <c r="AI30" s="110">
        <v>0</v>
      </c>
      <c r="AJ30" s="106" t="s">
        <v>175</v>
      </c>
      <c r="AK30" s="108">
        <f t="shared" si="28"/>
        <v>0</v>
      </c>
      <c r="AL30" s="112">
        <v>82</v>
      </c>
      <c r="AM30" s="112">
        <v>96</v>
      </c>
      <c r="AN30" s="106">
        <f t="shared" si="29"/>
        <v>117.07317073170731</v>
      </c>
      <c r="AO30" s="108">
        <f t="shared" si="30"/>
        <v>14</v>
      </c>
      <c r="AP30" s="104">
        <v>202</v>
      </c>
      <c r="AQ30" s="104">
        <v>204</v>
      </c>
      <c r="AR30" s="109">
        <f t="shared" si="31"/>
        <v>101</v>
      </c>
      <c r="AS30" s="108">
        <f t="shared" si="32"/>
        <v>2</v>
      </c>
      <c r="AT30" s="104">
        <v>459</v>
      </c>
      <c r="AU30" s="157">
        <v>400</v>
      </c>
      <c r="AV30" s="109">
        <f t="shared" si="33"/>
        <v>87.145969498910674</v>
      </c>
      <c r="AW30" s="108">
        <f t="shared" si="34"/>
        <v>-59</v>
      </c>
      <c r="AX30" s="104">
        <v>329</v>
      </c>
      <c r="AY30" s="104">
        <v>276</v>
      </c>
      <c r="AZ30" s="109">
        <f t="shared" si="35"/>
        <v>83.890577507598778</v>
      </c>
      <c r="BA30" s="108">
        <f t="shared" si="36"/>
        <v>-53</v>
      </c>
      <c r="BB30" s="158">
        <v>2644</v>
      </c>
      <c r="BC30" s="159">
        <v>2933</v>
      </c>
      <c r="BD30" s="108">
        <f t="shared" si="22"/>
        <v>289</v>
      </c>
      <c r="BE30" s="104">
        <v>110</v>
      </c>
      <c r="BF30" s="104">
        <v>92</v>
      </c>
      <c r="BG30" s="109">
        <f t="shared" si="37"/>
        <v>83.636363636363626</v>
      </c>
      <c r="BH30" s="108">
        <f t="shared" si="38"/>
        <v>-18</v>
      </c>
      <c r="BI30" s="164">
        <v>4423</v>
      </c>
      <c r="BJ30" s="164">
        <v>5234</v>
      </c>
      <c r="BK30" s="163">
        <f t="shared" si="39"/>
        <v>811</v>
      </c>
    </row>
    <row r="31" spans="1:63" s="13" customFormat="1" ht="21" customHeight="1">
      <c r="A31" s="12" t="s">
        <v>15</v>
      </c>
      <c r="B31" s="104">
        <v>642</v>
      </c>
      <c r="C31" s="111">
        <v>640</v>
      </c>
      <c r="D31" s="106">
        <f t="shared" si="0"/>
        <v>99.688473520249218</v>
      </c>
      <c r="E31" s="107">
        <f t="shared" si="1"/>
        <v>-2</v>
      </c>
      <c r="F31" s="105">
        <v>99</v>
      </c>
      <c r="G31" s="111">
        <v>101</v>
      </c>
      <c r="H31" s="106">
        <f t="shared" si="2"/>
        <v>102.02020202020201</v>
      </c>
      <c r="I31" s="108">
        <f t="shared" si="3"/>
        <v>2</v>
      </c>
      <c r="J31" s="104">
        <v>229</v>
      </c>
      <c r="K31" s="104">
        <v>263</v>
      </c>
      <c r="L31" s="106">
        <f t="shared" si="4"/>
        <v>114.84716157205239</v>
      </c>
      <c r="M31" s="108">
        <f t="shared" si="5"/>
        <v>34</v>
      </c>
      <c r="N31" s="112">
        <v>203</v>
      </c>
      <c r="O31" s="112">
        <v>250</v>
      </c>
      <c r="P31" s="109">
        <v>123.15270935960592</v>
      </c>
      <c r="Q31" s="107">
        <f t="shared" si="7"/>
        <v>47</v>
      </c>
      <c r="R31" s="104">
        <v>2</v>
      </c>
      <c r="S31" s="111">
        <v>2</v>
      </c>
      <c r="T31" s="109">
        <v>100</v>
      </c>
      <c r="U31" s="108">
        <f t="shared" si="24"/>
        <v>0</v>
      </c>
      <c r="V31" s="110">
        <v>1248</v>
      </c>
      <c r="W31" s="111">
        <v>1148</v>
      </c>
      <c r="X31" s="106">
        <f t="shared" si="10"/>
        <v>91.987179487179489</v>
      </c>
      <c r="Y31" s="108">
        <f t="shared" si="11"/>
        <v>-100</v>
      </c>
      <c r="Z31" s="112">
        <v>630</v>
      </c>
      <c r="AA31" s="112">
        <v>625</v>
      </c>
      <c r="AB31" s="106">
        <f t="shared" si="25"/>
        <v>99.206349206349216</v>
      </c>
      <c r="AC31" s="108">
        <f t="shared" si="26"/>
        <v>-5</v>
      </c>
      <c r="AD31" s="104">
        <v>50</v>
      </c>
      <c r="AE31" s="104">
        <v>147</v>
      </c>
      <c r="AF31" s="109">
        <f t="shared" si="12"/>
        <v>294</v>
      </c>
      <c r="AG31" s="108">
        <f t="shared" si="13"/>
        <v>97</v>
      </c>
      <c r="AH31" s="110">
        <v>0</v>
      </c>
      <c r="AI31" s="110">
        <v>0</v>
      </c>
      <c r="AJ31" s="106" t="s">
        <v>175</v>
      </c>
      <c r="AK31" s="108">
        <f t="shared" si="28"/>
        <v>0</v>
      </c>
      <c r="AL31" s="112">
        <v>159</v>
      </c>
      <c r="AM31" s="112">
        <v>209</v>
      </c>
      <c r="AN31" s="106">
        <f t="shared" si="29"/>
        <v>131.44654088050314</v>
      </c>
      <c r="AO31" s="108">
        <f t="shared" si="30"/>
        <v>50</v>
      </c>
      <c r="AP31" s="104">
        <v>625</v>
      </c>
      <c r="AQ31" s="104">
        <v>724</v>
      </c>
      <c r="AR31" s="109">
        <f t="shared" si="31"/>
        <v>115.8</v>
      </c>
      <c r="AS31" s="108">
        <f t="shared" si="32"/>
        <v>99</v>
      </c>
      <c r="AT31" s="104">
        <v>570</v>
      </c>
      <c r="AU31" s="157">
        <v>585</v>
      </c>
      <c r="AV31" s="109">
        <f t="shared" si="33"/>
        <v>102.63157894736842</v>
      </c>
      <c r="AW31" s="108">
        <f t="shared" si="34"/>
        <v>15</v>
      </c>
      <c r="AX31" s="104">
        <v>527</v>
      </c>
      <c r="AY31" s="104">
        <v>522</v>
      </c>
      <c r="AZ31" s="109">
        <f t="shared" si="35"/>
        <v>99.051233396584436</v>
      </c>
      <c r="BA31" s="108">
        <f t="shared" si="36"/>
        <v>-5</v>
      </c>
      <c r="BB31" s="158">
        <v>2910</v>
      </c>
      <c r="BC31" s="159">
        <v>3655</v>
      </c>
      <c r="BD31" s="108">
        <f t="shared" si="22"/>
        <v>745</v>
      </c>
      <c r="BE31" s="104">
        <v>312</v>
      </c>
      <c r="BF31" s="104">
        <v>419</v>
      </c>
      <c r="BG31" s="109">
        <f t="shared" si="37"/>
        <v>134.2948717948718</v>
      </c>
      <c r="BH31" s="108">
        <f t="shared" si="38"/>
        <v>107</v>
      </c>
      <c r="BI31" s="164">
        <v>4450</v>
      </c>
      <c r="BJ31" s="164">
        <v>4930</v>
      </c>
      <c r="BK31" s="163">
        <f t="shared" si="39"/>
        <v>480</v>
      </c>
    </row>
    <row r="32" spans="1:63" s="13" customFormat="1"/>
    <row r="33" s="13" customFormat="1"/>
    <row r="34" s="117" customFormat="1"/>
    <row r="35" s="117" customFormat="1"/>
    <row r="36" s="117" customFormat="1"/>
    <row r="37" s="117" customFormat="1"/>
    <row r="38" s="117" customFormat="1"/>
    <row r="39" s="117" customFormat="1"/>
    <row r="40" s="117" customFormat="1"/>
    <row r="41" s="117" customFormat="1"/>
    <row r="42" s="117" customFormat="1"/>
    <row r="43" s="117" customFormat="1"/>
    <row r="44" s="117" customFormat="1"/>
    <row r="45" s="117" customFormat="1"/>
    <row r="46" s="117" customFormat="1"/>
    <row r="47" s="117" customFormat="1"/>
    <row r="48" s="117" customFormat="1"/>
    <row r="49" s="117" customFormat="1"/>
    <row r="50" s="117" customFormat="1"/>
    <row r="51" s="117" customFormat="1"/>
    <row r="52" s="117" customFormat="1"/>
    <row r="53" s="117" customFormat="1"/>
    <row r="54" s="117" customFormat="1"/>
    <row r="55" s="117" customFormat="1"/>
    <row r="56" s="117" customFormat="1"/>
    <row r="57" s="117" customFormat="1"/>
    <row r="58" s="117" customFormat="1"/>
    <row r="59" s="117" customFormat="1"/>
    <row r="60" s="117" customFormat="1"/>
    <row r="61" s="117" customFormat="1"/>
    <row r="62" s="117" customFormat="1"/>
    <row r="63" s="117" customFormat="1"/>
    <row r="64" s="117" customFormat="1"/>
    <row r="65" s="117" customFormat="1"/>
    <row r="66" s="117" customFormat="1"/>
    <row r="67" s="117" customFormat="1"/>
    <row r="68" s="117" customFormat="1"/>
    <row r="69" s="117" customFormat="1"/>
    <row r="70" s="117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</sheetData>
  <mergeCells count="67">
    <mergeCell ref="BE6:BH6"/>
    <mergeCell ref="BE4:BH5"/>
    <mergeCell ref="AR7:AS7"/>
    <mergeCell ref="AP7:AQ7"/>
    <mergeCell ref="V4:Y6"/>
    <mergeCell ref="BB7:BB8"/>
    <mergeCell ref="BC7:BC8"/>
    <mergeCell ref="AU7:AU8"/>
    <mergeCell ref="BG7:BH7"/>
    <mergeCell ref="AV7:AW7"/>
    <mergeCell ref="AX7:AX8"/>
    <mergeCell ref="AY7:AY8"/>
    <mergeCell ref="AZ7:BA7"/>
    <mergeCell ref="BE7:BE8"/>
    <mergeCell ref="BF7:BF8"/>
    <mergeCell ref="AT4:AW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S7:S8"/>
    <mergeCell ref="Z5:AC6"/>
    <mergeCell ref="AB7:AC7"/>
    <mergeCell ref="AT7:AT8"/>
    <mergeCell ref="Z7:Z8"/>
    <mergeCell ref="AA7:AA8"/>
    <mergeCell ref="AL7:AL8"/>
    <mergeCell ref="AM7:AM8"/>
    <mergeCell ref="AN7:AO7"/>
    <mergeCell ref="AH7:AH8"/>
    <mergeCell ref="AI7:AI8"/>
    <mergeCell ref="AJ7:AK7"/>
    <mergeCell ref="AD7:AE7"/>
    <mergeCell ref="AF7:AG7"/>
    <mergeCell ref="AP4:AS6"/>
    <mergeCell ref="AD5:AG6"/>
    <mergeCell ref="Z4:AG4"/>
    <mergeCell ref="BB4:BD6"/>
    <mergeCell ref="AX4:BA6"/>
    <mergeCell ref="AH4:AK6"/>
    <mergeCell ref="AL4:AO6"/>
    <mergeCell ref="V7:V8"/>
    <mergeCell ref="W7:W8"/>
    <mergeCell ref="X7:Y7"/>
    <mergeCell ref="A1:U2"/>
    <mergeCell ref="A3:U3"/>
    <mergeCell ref="T7:U7"/>
    <mergeCell ref="N7:N8"/>
    <mergeCell ref="O7:O8"/>
    <mergeCell ref="N4:Q6"/>
    <mergeCell ref="F7:F8"/>
    <mergeCell ref="G7:G8"/>
    <mergeCell ref="H7:I7"/>
    <mergeCell ref="J7:J8"/>
    <mergeCell ref="P7:Q7"/>
    <mergeCell ref="R4:U6"/>
    <mergeCell ref="R7:R8"/>
    <mergeCell ref="BI4:BK6"/>
    <mergeCell ref="BI7:BI8"/>
    <mergeCell ref="BJ7:BJ8"/>
    <mergeCell ref="BK7:BK8"/>
    <mergeCell ref="BI2:BK2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2" manualBreakCount="2">
    <brk id="21" max="31" man="1"/>
    <brk id="4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2019-01-08T13:06:49Z</cp:lastPrinted>
  <dcterms:created xsi:type="dcterms:W3CDTF">2016-02-04T07:51:20Z</dcterms:created>
  <dcterms:modified xsi:type="dcterms:W3CDTF">2019-02-18T08:22:35Z</dcterms:modified>
</cp:coreProperties>
</file>