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760" yWindow="1740" windowWidth="15450" windowHeight="9240"/>
  </bookViews>
  <sheets>
    <sheet name="1" sheetId="9" r:id="rId1"/>
    <sheet name="2 " sheetId="7" r:id="rId2"/>
    <sheet name=" 3 " sheetId="6" r:id="rId3"/>
    <sheet name="4 " sheetId="5" r:id="rId4"/>
    <sheet name="5 " sheetId="4" r:id="rId5"/>
    <sheet name="6 " sheetId="3" r:id="rId6"/>
    <sheet name="7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1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1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'!$B$1:$F$30</definedName>
    <definedName name="_xlnm.Print_Area" localSheetId="0">'1'!$A$1:$I$13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'7'!$A$1:$BI$32</definedName>
    <definedName name="олд" localSheetId="2">'[3]Sheet1 (3)'!#REF!</definedName>
    <definedName name="олд" localSheetId="1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J23" i="1" l="1"/>
  <c r="AJ12" i="1"/>
  <c r="AJ13" i="1"/>
  <c r="AJ14" i="1"/>
  <c r="AJ15" i="1"/>
  <c r="AJ16" i="1"/>
  <c r="AJ17" i="1"/>
  <c r="AJ18" i="1"/>
  <c r="AJ19" i="1"/>
  <c r="AJ20" i="1"/>
  <c r="AJ21" i="1"/>
  <c r="AJ24" i="1"/>
  <c r="AJ26" i="1"/>
  <c r="AJ27" i="1"/>
  <c r="AJ28" i="1"/>
  <c r="AJ29" i="1"/>
  <c r="AJ30" i="1"/>
  <c r="AJ31" i="1"/>
  <c r="AJ32" i="1"/>
  <c r="E13" i="5" l="1"/>
  <c r="E14" i="5"/>
  <c r="E15" i="5"/>
  <c r="E16" i="5"/>
  <c r="E17" i="5"/>
  <c r="E18" i="5"/>
  <c r="E19" i="5"/>
  <c r="E20" i="5"/>
  <c r="E21" i="5"/>
  <c r="E22" i="5"/>
  <c r="E23" i="5"/>
  <c r="E24" i="5"/>
  <c r="E25" i="5"/>
  <c r="D7" i="5"/>
  <c r="E18" i="6"/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11" i="1"/>
  <c r="P27" i="1"/>
  <c r="P28" i="1"/>
  <c r="D5" i="3" l="1"/>
  <c r="D6" i="3"/>
  <c r="D7" i="3"/>
  <c r="D10" i="3"/>
  <c r="E8" i="5" l="1"/>
  <c r="E9" i="5"/>
  <c r="E10" i="5"/>
  <c r="E11" i="5"/>
  <c r="E14" i="6"/>
  <c r="E15" i="6"/>
  <c r="E19" i="6"/>
  <c r="E20" i="6"/>
  <c r="E21" i="6"/>
  <c r="E22" i="6"/>
  <c r="E23" i="6"/>
  <c r="E24" i="6"/>
  <c r="E25" i="6"/>
  <c r="E26" i="6"/>
  <c r="E27" i="6"/>
  <c r="E28" i="6"/>
  <c r="E29" i="6"/>
  <c r="E30" i="6"/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9" i="1"/>
  <c r="P30" i="1"/>
  <c r="P31" i="1"/>
  <c r="P32" i="1"/>
  <c r="D12" i="3" l="1"/>
  <c r="D15" i="3"/>
  <c r="D16" i="3"/>
  <c r="D17" i="3"/>
  <c r="D18" i="3"/>
  <c r="D19" i="3"/>
  <c r="F10" i="6" l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E10" i="6"/>
  <c r="E11" i="6"/>
  <c r="E12" i="6"/>
  <c r="E13" i="6"/>
  <c r="F9" i="6"/>
  <c r="I9" i="6"/>
  <c r="J9" i="6"/>
  <c r="J30" i="6" l="1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D8" i="6"/>
  <c r="H9" i="6" s="1"/>
  <c r="C8" i="6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C6" i="5"/>
  <c r="B6" i="5"/>
  <c r="E6" i="5" s="1"/>
  <c r="E8" i="4"/>
  <c r="E9" i="4"/>
  <c r="E10" i="4"/>
  <c r="E11" i="4"/>
  <c r="E12" i="4"/>
  <c r="E13" i="4"/>
  <c r="E14" i="4"/>
  <c r="E15" i="4"/>
  <c r="D7" i="4"/>
  <c r="E7" i="4"/>
  <c r="D8" i="4"/>
  <c r="D9" i="4"/>
  <c r="D10" i="4"/>
  <c r="D11" i="4"/>
  <c r="D12" i="4"/>
  <c r="D13" i="4"/>
  <c r="D14" i="4"/>
  <c r="D15" i="4"/>
  <c r="C6" i="4"/>
  <c r="B6" i="4"/>
  <c r="D11" i="3"/>
  <c r="H30" i="6" l="1"/>
  <c r="E8" i="6"/>
  <c r="F8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D6" i="5"/>
  <c r="E6" i="4"/>
  <c r="D6" i="4"/>
  <c r="D28" i="3" l="1"/>
  <c r="E26" i="3"/>
  <c r="D26" i="3"/>
  <c r="E25" i="3"/>
  <c r="D25" i="3"/>
  <c r="E24" i="3"/>
  <c r="D24" i="3"/>
  <c r="E18" i="3"/>
  <c r="E17" i="3"/>
  <c r="E16" i="3"/>
  <c r="E15" i="3"/>
  <c r="E14" i="3"/>
  <c r="E13" i="3"/>
  <c r="E12" i="3"/>
  <c r="E11" i="3"/>
  <c r="E10" i="3"/>
  <c r="E8" i="3"/>
  <c r="D8" i="3"/>
  <c r="E7" i="3"/>
  <c r="E6" i="3"/>
  <c r="E5" i="3"/>
  <c r="AG32" i="1" l="1"/>
  <c r="AC32" i="1"/>
  <c r="AB32" i="1"/>
  <c r="Y32" i="1"/>
  <c r="X32" i="1"/>
  <c r="AG31" i="1"/>
  <c r="AC31" i="1"/>
  <c r="AB31" i="1"/>
  <c r="Y31" i="1"/>
  <c r="X31" i="1"/>
  <c r="AG30" i="1"/>
  <c r="AC30" i="1"/>
  <c r="AB30" i="1"/>
  <c r="Y30" i="1"/>
  <c r="X30" i="1"/>
  <c r="AG29" i="1"/>
  <c r="AC29" i="1"/>
  <c r="AB29" i="1"/>
  <c r="Y29" i="1"/>
  <c r="X29" i="1"/>
  <c r="AG28" i="1"/>
  <c r="AC28" i="1"/>
  <c r="AB28" i="1"/>
  <c r="Y28" i="1"/>
  <c r="X28" i="1"/>
  <c r="AG27" i="1"/>
  <c r="AC27" i="1"/>
  <c r="AB27" i="1"/>
  <c r="Y27" i="1"/>
  <c r="X27" i="1"/>
  <c r="AG26" i="1"/>
  <c r="AC26" i="1"/>
  <c r="AB26" i="1"/>
  <c r="Y26" i="1"/>
  <c r="X26" i="1"/>
  <c r="AG25" i="1"/>
  <c r="AC25" i="1"/>
  <c r="AB25" i="1"/>
  <c r="Y25" i="1"/>
  <c r="X25" i="1"/>
  <c r="AG24" i="1"/>
  <c r="AC24" i="1"/>
  <c r="AB24" i="1"/>
  <c r="Y24" i="1"/>
  <c r="X24" i="1"/>
  <c r="AG23" i="1"/>
  <c r="AC23" i="1"/>
  <c r="AB23" i="1"/>
  <c r="Y23" i="1"/>
  <c r="X23" i="1"/>
  <c r="AG22" i="1"/>
  <c r="AC22" i="1"/>
  <c r="AB22" i="1"/>
  <c r="Y22" i="1"/>
  <c r="X22" i="1"/>
  <c r="AG21" i="1"/>
  <c r="AC21" i="1"/>
  <c r="AB21" i="1"/>
  <c r="Y21" i="1"/>
  <c r="X21" i="1"/>
  <c r="AG20" i="1"/>
  <c r="AC20" i="1"/>
  <c r="AB20" i="1"/>
  <c r="Y20" i="1"/>
  <c r="X20" i="1"/>
  <c r="AG19" i="1"/>
  <c r="AC19" i="1"/>
  <c r="AB19" i="1"/>
  <c r="Y19" i="1"/>
  <c r="X19" i="1"/>
  <c r="AG18" i="1"/>
  <c r="AC18" i="1"/>
  <c r="AB18" i="1"/>
  <c r="Y18" i="1"/>
  <c r="X18" i="1"/>
  <c r="AG17" i="1"/>
  <c r="AC17" i="1"/>
  <c r="AB17" i="1"/>
  <c r="Y17" i="1"/>
  <c r="X17" i="1"/>
  <c r="AG16" i="1"/>
  <c r="AC16" i="1"/>
  <c r="AB16" i="1"/>
  <c r="Y16" i="1"/>
  <c r="X16" i="1"/>
  <c r="AG15" i="1"/>
  <c r="AC15" i="1"/>
  <c r="AB15" i="1"/>
  <c r="Y15" i="1"/>
  <c r="X15" i="1"/>
  <c r="AG14" i="1"/>
  <c r="AC14" i="1"/>
  <c r="AB14" i="1"/>
  <c r="Y14" i="1"/>
  <c r="X14" i="1"/>
  <c r="AG13" i="1"/>
  <c r="AC13" i="1"/>
  <c r="AB13" i="1"/>
  <c r="Y13" i="1"/>
  <c r="X13" i="1"/>
  <c r="AG12" i="1"/>
  <c r="AF12" i="1"/>
  <c r="AC12" i="1"/>
  <c r="AB12" i="1"/>
  <c r="Y12" i="1"/>
  <c r="X12" i="1"/>
  <c r="AG11" i="1"/>
  <c r="AC11" i="1"/>
  <c r="AB11" i="1"/>
  <c r="Y11" i="1"/>
  <c r="X11" i="1"/>
  <c r="AE10" i="1"/>
  <c r="AD10" i="1"/>
  <c r="AA10" i="1"/>
  <c r="Z10" i="1"/>
  <c r="W10" i="1"/>
  <c r="V10" i="1"/>
  <c r="AG10" i="1" l="1"/>
  <c r="AC10" i="1"/>
  <c r="Y10" i="1"/>
  <c r="X10" i="1"/>
  <c r="AB10" i="1"/>
  <c r="AF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10" i="1"/>
  <c r="BG11" i="1" l="1"/>
  <c r="BH11" i="1"/>
  <c r="BG12" i="1"/>
  <c r="BH12" i="1"/>
  <c r="BG13" i="1"/>
  <c r="BH13" i="1"/>
  <c r="BG14" i="1"/>
  <c r="BH14" i="1"/>
  <c r="BG15" i="1"/>
  <c r="BH15" i="1"/>
  <c r="BG16" i="1"/>
  <c r="BH16" i="1"/>
  <c r="BG17" i="1"/>
  <c r="BH17" i="1"/>
  <c r="BG18" i="1"/>
  <c r="BH18" i="1"/>
  <c r="BG19" i="1"/>
  <c r="BH19" i="1"/>
  <c r="BG20" i="1"/>
  <c r="BH20" i="1"/>
  <c r="BG21" i="1"/>
  <c r="BH21" i="1"/>
  <c r="BG22" i="1"/>
  <c r="BH22" i="1"/>
  <c r="BG23" i="1"/>
  <c r="BH23" i="1"/>
  <c r="BG24" i="1"/>
  <c r="BH24" i="1"/>
  <c r="BG25" i="1"/>
  <c r="BH25" i="1"/>
  <c r="BG26" i="1"/>
  <c r="BH26" i="1"/>
  <c r="BG27" i="1"/>
  <c r="BH27" i="1"/>
  <c r="BG28" i="1"/>
  <c r="BH28" i="1"/>
  <c r="BG29" i="1"/>
  <c r="BH29" i="1"/>
  <c r="BG30" i="1"/>
  <c r="BH30" i="1"/>
  <c r="BG31" i="1"/>
  <c r="BH31" i="1"/>
  <c r="BG32" i="1"/>
  <c r="BH32" i="1"/>
  <c r="AZ11" i="1"/>
  <c r="BA11" i="1"/>
  <c r="AZ12" i="1"/>
  <c r="BA12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V18" i="1"/>
  <c r="AW18" i="1"/>
  <c r="AV19" i="1"/>
  <c r="AW19" i="1"/>
  <c r="AV20" i="1"/>
  <c r="AW20" i="1"/>
  <c r="AV21" i="1"/>
  <c r="AW21" i="1"/>
  <c r="AV22" i="1"/>
  <c r="AW22" i="1"/>
  <c r="AV23" i="1"/>
  <c r="AW23" i="1"/>
  <c r="AV24" i="1"/>
  <c r="AW24" i="1"/>
  <c r="AV25" i="1"/>
  <c r="AW25" i="1"/>
  <c r="AV26" i="1"/>
  <c r="AW26" i="1"/>
  <c r="AV27" i="1"/>
  <c r="AW27" i="1"/>
  <c r="AV28" i="1"/>
  <c r="AW28" i="1"/>
  <c r="AV29" i="1"/>
  <c r="AW29" i="1"/>
  <c r="AV30" i="1"/>
  <c r="AW30" i="1"/>
  <c r="AV31" i="1"/>
  <c r="AW31" i="1"/>
  <c r="AV32" i="1"/>
  <c r="AW32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J11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P11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BI10" i="1"/>
  <c r="AM10" i="1" l="1"/>
  <c r="AL10" i="1"/>
  <c r="AO10" i="1" l="1"/>
  <c r="AN10" i="1"/>
  <c r="AP10" i="1" l="1"/>
  <c r="AQ10" i="1"/>
  <c r="AX10" i="1"/>
  <c r="AY10" i="1"/>
  <c r="R10" i="1"/>
  <c r="AH10" i="1"/>
  <c r="BE10" i="1"/>
  <c r="AT10" i="1"/>
  <c r="N10" i="1" l="1"/>
  <c r="O10" i="1"/>
  <c r="F10" i="1"/>
  <c r="K10" i="1"/>
  <c r="J10" i="1"/>
  <c r="G10" i="1"/>
  <c r="AU10" i="1"/>
  <c r="BF10" i="1"/>
  <c r="AI10" i="1"/>
  <c r="S10" i="1"/>
  <c r="C10" i="1"/>
  <c r="B10" i="1"/>
  <c r="BH10" i="1" l="1"/>
  <c r="BG10" i="1"/>
  <c r="BA10" i="1"/>
  <c r="AZ10" i="1"/>
  <c r="AW10" i="1"/>
  <c r="AV10" i="1"/>
  <c r="AS10" i="1"/>
  <c r="AR10" i="1"/>
  <c r="AK10" i="1"/>
  <c r="AJ10" i="1"/>
  <c r="U10" i="1"/>
  <c r="T10" i="1"/>
  <c r="Q10" i="1"/>
  <c r="P10" i="1"/>
  <c r="M10" i="1"/>
  <c r="L10" i="1"/>
  <c r="I10" i="1"/>
  <c r="H10" i="1"/>
  <c r="E10" i="1"/>
  <c r="D10" i="1"/>
</calcChain>
</file>

<file path=xl/sharedStrings.xml><?xml version="1.0" encoding="utf-8"?>
<sst xmlns="http://schemas.openxmlformats.org/spreadsheetml/2006/main" count="282" uniqueCount="181">
  <si>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</si>
  <si>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</si>
  <si>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</si>
  <si>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</si>
  <si>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</si>
  <si>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</si>
  <si>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</si>
  <si>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</si>
  <si>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</si>
  <si>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</si>
  <si>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%</t>
  </si>
  <si>
    <t>А</t>
  </si>
  <si>
    <t>Андрушівський РЦЗ</t>
  </si>
  <si>
    <t>Баранівський РЦЗ</t>
  </si>
  <si>
    <t>Вол.-Волинський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</si>
  <si>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</si>
  <si>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</si>
  <si>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</si>
  <si>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</si>
  <si>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Олевський РЦЗ</t>
  </si>
  <si>
    <t>Попільнянський РЦЗ</t>
  </si>
  <si>
    <t>Радомишльський РЦЗ</t>
  </si>
  <si>
    <t>Романівський РЦЗ</t>
  </si>
  <si>
    <t>Ружинський РЦЗ</t>
  </si>
  <si>
    <t>Червоноармійский РЦЗ</t>
  </si>
  <si>
    <t>Черняхівський РЦЗ</t>
  </si>
  <si>
    <t>Чуднівський РЦЗ</t>
  </si>
  <si>
    <t>Бердичівський МЦЗ</t>
  </si>
  <si>
    <t>Житомирський МЦЗ</t>
  </si>
  <si>
    <t>Коростенський МЦЗ</t>
  </si>
  <si>
    <t>Малинський МЦЗ</t>
  </si>
  <si>
    <t>Нов.-Волинський МЦЗ</t>
  </si>
  <si>
    <t>-</t>
  </si>
  <si>
    <t>Надання послуг державною службою зайнятості</t>
  </si>
  <si>
    <t>Житомирський ОЦЗ</t>
  </si>
  <si>
    <t>Чисельність  осіб, які брали участь у громадських  та інших роботах тимчасового характеру</t>
  </si>
  <si>
    <t>з інших джерел</t>
  </si>
  <si>
    <t>Працевлаштовано з компенсацією витрат роботодавцю єдиного внеску, осіб</t>
  </si>
  <si>
    <t>Кількість роботодавців, які надали інформацію про вакансії</t>
  </si>
  <si>
    <t>Брусилівська районна філія</t>
  </si>
  <si>
    <t>Овруцька районна філія</t>
  </si>
  <si>
    <t>Всього отримали роботу                                        (у т.ч. до набуття статусу безробітного), осіб</t>
  </si>
  <si>
    <t>Кількість вакансій на кінець періоду                                                                            (за формою 3-ПН), одиниць</t>
  </si>
  <si>
    <t>Кількість осіб, охоплених профорієнтаційними послугами, осіб</t>
  </si>
  <si>
    <t>Діяльність державної служби зайнятості</t>
  </si>
  <si>
    <t>Показник</t>
  </si>
  <si>
    <t>2016 р.</t>
  </si>
  <si>
    <t>2017 р.</t>
  </si>
  <si>
    <t>зміна значення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</si>
  <si>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</si>
  <si>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</si>
  <si>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</si>
  <si>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2018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</si>
  <si>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</si>
  <si>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</si>
  <si>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</si>
  <si>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Мали статус безробітного, осіб</t>
  </si>
  <si>
    <t>Працевлаштовано шляхом одноразової виплати допомоги по безробіттю, осіб</t>
  </si>
  <si>
    <t>з них працевлаштовано до набуття статусу,                                     осіб</t>
  </si>
  <si>
    <t>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</si>
  <si>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</si>
  <si>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</si>
  <si>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</si>
  <si>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</si>
  <si>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</si>
  <si>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+ (-)                            осіб</t>
  </si>
  <si>
    <t>Отримували допомогу по безробіттю, осіб</t>
  </si>
  <si>
    <t>Інформація про вакансії, отримані з інших джерел, одиниць</t>
  </si>
  <si>
    <t>Кількість вакансій по формі 3-ПН, одиниць</t>
  </si>
  <si>
    <t>(за професійними групами)</t>
  </si>
  <si>
    <t>Зміна значення</t>
  </si>
  <si>
    <t>+ (-)</t>
  </si>
  <si>
    <t xml:space="preserve">Усього 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</si>
  <si>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</si>
  <si>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</si>
  <si>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</si>
  <si>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</si>
  <si>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</si>
  <si>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</si>
  <si>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</si>
  <si>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</si>
  <si>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</si>
  <si>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</si>
  <si>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</si>
  <si>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</si>
  <si>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</si>
  <si>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</si>
  <si>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</si>
  <si>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</si>
  <si>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</si>
  <si>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</si>
  <si>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</si>
  <si>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</si>
  <si>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</si>
  <si>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</si>
  <si>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</si>
  <si>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</si>
  <si>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</si>
  <si>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</si>
  <si>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</si>
  <si>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</si>
  <si>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</si>
  <si>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Інформація щодо запланованого масового вивільнення працівників </t>
  </si>
  <si>
    <t>особи</t>
  </si>
  <si>
    <t xml:space="preserve"> +(-)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</si>
  <si>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</si>
  <si>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</si>
  <si>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</si>
  <si>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</si>
  <si>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</si>
  <si>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</si>
  <si>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</si>
  <si>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</si>
  <si>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</si>
  <si>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</si>
  <si>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</si>
  <si>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</si>
  <si>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</si>
  <si>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</si>
  <si>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</si>
  <si>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</si>
  <si>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</si>
  <si>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</si>
  <si>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</si>
  <si>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</si>
  <si>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</si>
  <si>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</si>
  <si>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</si>
  <si>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</si>
  <si>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</si>
  <si>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</si>
  <si>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</si>
  <si>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</si>
  <si>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</si>
  <si>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</si>
  <si>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</si>
  <si>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</si>
  <si>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</si>
  <si>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</si>
  <si>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</si>
  <si>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 xml:space="preserve">Київська </t>
  </si>
  <si>
    <r>
      <t xml:space="preserve">Економічна активність населення у віці 15-70 років </t>
    </r>
    <r>
      <rPr>
        <b/>
        <u/>
        <sz val="14"/>
        <color theme="1"/>
        <rFont val="Times New Roman"/>
        <family val="1"/>
        <charset val="204"/>
      </rPr>
      <t>по Житомирській області</t>
    </r>
  </si>
  <si>
    <t>2010 рік</t>
  </si>
  <si>
    <t>2011 рік</t>
  </si>
  <si>
    <t>2012 рік</t>
  </si>
  <si>
    <t>2013 рік</t>
  </si>
  <si>
    <t>2014 рік</t>
  </si>
  <si>
    <t>2015 рік</t>
  </si>
  <si>
    <t>2016 рік</t>
  </si>
  <si>
    <t>Економічно активне населення, (тис.осіб)</t>
  </si>
  <si>
    <t>Рівень економічної активності населення, (%)</t>
  </si>
  <si>
    <t>Населення, зайняте економічною діяльністю, (тис.осіб)</t>
  </si>
  <si>
    <t>Рівень зайнятості населення, (%)</t>
  </si>
  <si>
    <t>Безробітне населення (за методологією МОП), (тис.осіб)</t>
  </si>
  <si>
    <t>Рівень безробіття населення (за методологією МОП), (%)</t>
  </si>
  <si>
    <t>Економічно неактивне населення, (тис.осіб)</t>
  </si>
  <si>
    <t xml:space="preserve"> + (-)                      осіб</t>
  </si>
  <si>
    <t>Працевлаштовано до набуття статусу  безробітного, осіб</t>
  </si>
  <si>
    <t>які мали статус безробітного, осіб</t>
  </si>
  <si>
    <t>які навчаються в навчальних закладах різних типів</t>
  </si>
  <si>
    <t xml:space="preserve">з них, особи </t>
  </si>
  <si>
    <t>2017 рік</t>
  </si>
  <si>
    <t>у 2016 -2017 рр.</t>
  </si>
  <si>
    <t>січень-березень            2017 р.</t>
  </si>
  <si>
    <t>січень-березень            2018 р.</t>
  </si>
  <si>
    <t>Інформація щодо запланованого масового вивільнення працівників                                                                                             за січень-березень 2017-2018 рр.</t>
  </si>
  <si>
    <t>Станом на 1 квітня</t>
  </si>
  <si>
    <t>за січень-березень 2017-2018 рр.</t>
  </si>
  <si>
    <t xml:space="preserve"> у січні-березні 2017 - 2018 рр.</t>
  </si>
  <si>
    <t>Середній розмір допомоги по безробіттю у березні, грн.</t>
  </si>
  <si>
    <t>у 139 р.</t>
  </si>
  <si>
    <t>у 18,8 р.</t>
  </si>
  <si>
    <t>у 20 р.</t>
  </si>
  <si>
    <t>у 10,6 р.</t>
  </si>
  <si>
    <t>у 14,3 р.</t>
  </si>
  <si>
    <t>Середній розмір допомоги по безробіттю,                                      у березні, грн.</t>
  </si>
  <si>
    <t xml:space="preserve"> 3,9 в.п.</t>
  </si>
  <si>
    <t>у 72,6 р.</t>
  </si>
  <si>
    <t>+ 467 грн.</t>
  </si>
  <si>
    <t>+ 1027 грн.</t>
  </si>
  <si>
    <t xml:space="preserve"> - 2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</si>
</sst>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&quot;р.&quot;;[Red]\-#,##0&quot;р.&quot;"/>
    <numFmt numFmtId="41" formatCode="_-* #,##0_р_._-;\-* #,##0_р_._-;_-* &quot;-&quot;_р_._-;_-@_-"/>
    <numFmt numFmtId="164" formatCode="0.0"/>
    <numFmt numFmtId="165" formatCode="#,##0.0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 Cyr"/>
      <charset val="204"/>
    </font>
    <font>
      <b/>
      <sz val="18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8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color theme="1"/>
      <name val="Times New Roman Cyr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75">
    <xf numFmtId="0" fontId="0" fillId="0" borderId="0"/>
    <xf numFmtId="0" fontId="6" fillId="0" borderId="0"/>
    <xf numFmtId="0" fontId="14" fillId="0" borderId="0"/>
    <xf numFmtId="41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39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2" borderId="13" applyNumberFormat="0" applyAlignment="0" applyProtection="0"/>
    <xf numFmtId="0" fontId="18" fillId="53" borderId="13" applyNumberFormat="0" applyAlignment="0" applyProtection="0"/>
    <xf numFmtId="0" fontId="19" fillId="54" borderId="14" applyNumberFormat="0" applyAlignment="0" applyProtection="0"/>
    <xf numFmtId="0" fontId="19" fillId="55" borderId="1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13" applyNumberFormat="0" applyAlignment="0" applyProtection="0"/>
    <xf numFmtId="0" fontId="25" fillId="13" borderId="13" applyNumberFormat="0" applyAlignment="0" applyProtection="0"/>
    <xf numFmtId="0" fontId="26" fillId="0" borderId="18" applyNumberFormat="0" applyFill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15" fillId="58" borderId="19" applyNumberFormat="0" applyFont="0" applyAlignment="0" applyProtection="0"/>
    <xf numFmtId="0" fontId="15" fillId="58" borderId="19" applyNumberFormat="0" applyFont="0" applyAlignment="0" applyProtection="0"/>
    <xf numFmtId="0" fontId="15" fillId="58" borderId="19" applyNumberFormat="0" applyFont="0" applyAlignment="0" applyProtection="0"/>
    <xf numFmtId="0" fontId="15" fillId="59" borderId="19" applyNumberFormat="0" applyAlignment="0" applyProtection="0"/>
    <xf numFmtId="0" fontId="15" fillId="60" borderId="19" applyNumberFormat="0" applyFont="0" applyAlignment="0" applyProtection="0"/>
    <xf numFmtId="0" fontId="28" fillId="52" borderId="20" applyNumberFormat="0" applyAlignment="0" applyProtection="0"/>
    <xf numFmtId="0" fontId="28" fillId="53" borderId="20" applyNumberFormat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6" fillId="62" borderId="0" applyNumberFormat="0" applyBorder="0" applyAlignment="0" applyProtection="0"/>
    <xf numFmtId="0" fontId="16" fillId="47" borderId="0" applyNumberFormat="0" applyBorder="0" applyAlignment="0" applyProtection="0"/>
    <xf numFmtId="0" fontId="16" fillId="63" borderId="0" applyNumberFormat="0" applyBorder="0" applyAlignment="0" applyProtection="0"/>
    <xf numFmtId="0" fontId="16" fillId="49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64" borderId="0" applyNumberFormat="0" applyBorder="0" applyAlignment="0" applyProtection="0"/>
    <xf numFmtId="0" fontId="16" fillId="51" borderId="0" applyNumberFormat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6" fillId="62" borderId="0" applyNumberFormat="0" applyBorder="0" applyAlignment="0" applyProtection="0"/>
    <xf numFmtId="0" fontId="16" fillId="47" borderId="0" applyNumberFormat="0" applyBorder="0" applyAlignment="0" applyProtection="0"/>
    <xf numFmtId="0" fontId="16" fillId="63" borderId="0" applyNumberFormat="0" applyBorder="0" applyAlignment="0" applyProtection="0"/>
    <xf numFmtId="0" fontId="16" fillId="49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64" borderId="0" applyNumberFormat="0" applyBorder="0" applyAlignment="0" applyProtection="0"/>
    <xf numFmtId="0" fontId="16" fillId="51" borderId="0" applyNumberFormat="0" applyBorder="0" applyAlignment="0" applyProtection="0"/>
    <xf numFmtId="0" fontId="25" fillId="19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8" fillId="65" borderId="20" applyNumberFormat="0" applyAlignment="0" applyProtection="0"/>
    <xf numFmtId="0" fontId="28" fillId="53" borderId="20" applyNumberFormat="0" applyAlignment="0" applyProtection="0"/>
    <xf numFmtId="0" fontId="18" fillId="65" borderId="13" applyNumberFormat="0" applyAlignment="0" applyProtection="0"/>
    <xf numFmtId="0" fontId="18" fillId="53" borderId="13" applyNumberFormat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11" fillId="0" borderId="0"/>
    <xf numFmtId="0" fontId="26" fillId="0" borderId="18" applyNumberFormat="0" applyFill="0" applyAlignment="0" applyProtection="0"/>
    <xf numFmtId="0" fontId="30" fillId="0" borderId="21" applyNumberFormat="0" applyFill="0" applyAlignment="0" applyProtection="0"/>
    <xf numFmtId="0" fontId="19" fillId="66" borderId="14" applyNumberFormat="0" applyAlignment="0" applyProtection="0"/>
    <xf numFmtId="0" fontId="19" fillId="55" borderId="14" applyNumberFormat="0" applyAlignment="0" applyProtection="0"/>
    <xf numFmtId="0" fontId="19" fillId="55" borderId="14" applyNumberFormat="0" applyAlignment="0" applyProtection="0"/>
    <xf numFmtId="0" fontId="29" fillId="0" borderId="0" applyNumberFormat="0" applyFill="0" applyBorder="0" applyAlignment="0" applyProtection="0"/>
    <xf numFmtId="0" fontId="27" fillId="67" borderId="0" applyNumberFormat="0" applyBorder="0" applyAlignment="0" applyProtection="0"/>
    <xf numFmtId="0" fontId="27" fillId="57" borderId="0" applyNumberFormat="0" applyBorder="0" applyAlignment="0" applyProtection="0"/>
    <xf numFmtId="0" fontId="18" fillId="65" borderId="13" applyNumberFormat="0" applyAlignment="0" applyProtection="0"/>
    <xf numFmtId="0" fontId="18" fillId="53" borderId="13" applyNumberFormat="0" applyAlignment="0" applyProtection="0"/>
    <xf numFmtId="0" fontId="30" fillId="0" borderId="21" applyNumberFormat="0" applyFill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60" borderId="19" applyNumberFormat="0" applyFont="0" applyAlignment="0" applyProtection="0"/>
    <xf numFmtId="0" fontId="15" fillId="60" borderId="19" applyNumberFormat="0" applyFont="0" applyAlignment="0" applyProtection="0"/>
    <xf numFmtId="0" fontId="15" fillId="59" borderId="19" applyNumberFormat="0" applyAlignment="0" applyProtection="0"/>
    <xf numFmtId="0" fontId="15" fillId="60" borderId="19" applyNumberFormat="0" applyFont="0" applyAlignment="0" applyProtection="0"/>
    <xf numFmtId="0" fontId="15" fillId="60" borderId="19" applyNumberFormat="0" applyFont="0" applyAlignment="0" applyProtection="0"/>
    <xf numFmtId="0" fontId="15" fillId="60" borderId="19" applyNumberFormat="0" applyFont="0" applyAlignment="0" applyProtection="0"/>
    <xf numFmtId="0" fontId="15" fillId="59" borderId="19" applyNumberFormat="0" applyAlignment="0" applyProtection="0"/>
    <xf numFmtId="0" fontId="15" fillId="60" borderId="19" applyNumberFormat="0" applyFont="0" applyAlignment="0" applyProtection="0"/>
    <xf numFmtId="0" fontId="28" fillId="65" borderId="20" applyNumberFormat="0" applyAlignment="0" applyProtection="0"/>
    <xf numFmtId="0" fontId="28" fillId="53" borderId="20" applyNumberFormat="0" applyAlignment="0" applyProtection="0"/>
    <xf numFmtId="0" fontId="27" fillId="67" borderId="0" applyNumberFormat="0" applyBorder="0" applyAlignment="0" applyProtection="0"/>
    <xf numFmtId="0" fontId="27" fillId="57" borderId="0" applyNumberFormat="0" applyBorder="0" applyAlignment="0" applyProtection="0"/>
    <xf numFmtId="0" fontId="11" fillId="0" borderId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5" fillId="0" borderId="0"/>
    <xf numFmtId="0" fontId="12" fillId="0" borderId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58" borderId="0" applyNumberFormat="0" applyBorder="0" applyAlignment="0" applyProtection="0"/>
    <xf numFmtId="0" fontId="15" fillId="10" borderId="0" applyNumberFormat="0" applyBorder="0" applyAlignment="0" applyProtection="0"/>
    <xf numFmtId="0" fontId="15" fillId="56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8" borderId="0" applyNumberFormat="0" applyBorder="0" applyAlignment="0" applyProtection="0"/>
    <xf numFmtId="0" fontId="16" fillId="10" borderId="0" applyNumberFormat="0" applyBorder="0" applyAlignment="0" applyProtection="0"/>
    <xf numFmtId="0" fontId="16" fillId="50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68" borderId="0" applyNumberFormat="0" applyBorder="0" applyAlignment="0" applyProtection="0"/>
    <xf numFmtId="0" fontId="16" fillId="50" borderId="0" applyNumberFormat="0" applyBorder="0" applyAlignment="0" applyProtection="0"/>
    <xf numFmtId="0" fontId="16" fillId="26" borderId="0" applyNumberFormat="0" applyBorder="0" applyAlignment="0" applyProtection="0"/>
    <xf numFmtId="0" fontId="16" fillId="69" borderId="0" applyNumberFormat="0" applyBorder="0" applyAlignment="0" applyProtection="0"/>
    <xf numFmtId="0" fontId="16" fillId="46" borderId="0" applyNumberFormat="0" applyBorder="0" applyAlignment="0" applyProtection="0"/>
    <xf numFmtId="0" fontId="17" fillId="8" borderId="0" applyNumberFormat="0" applyBorder="0" applyAlignment="0" applyProtection="0"/>
    <xf numFmtId="0" fontId="40" fillId="70" borderId="13" applyNumberFormat="0" applyAlignment="0" applyProtection="0"/>
    <xf numFmtId="0" fontId="21" fillId="10" borderId="0" applyNumberFormat="0" applyBorder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25" fillId="56" borderId="13" applyNumberFormat="0" applyAlignment="0" applyProtection="0"/>
    <xf numFmtId="0" fontId="31" fillId="0" borderId="25" applyNumberFormat="0" applyFill="0" applyAlignment="0" applyProtection="0"/>
    <xf numFmtId="0" fontId="44" fillId="56" borderId="0" applyNumberFormat="0" applyBorder="0" applyAlignment="0" applyProtection="0"/>
    <xf numFmtId="0" fontId="12" fillId="0" borderId="0"/>
    <xf numFmtId="0" fontId="12" fillId="58" borderId="19" applyNumberFormat="0" applyFont="0" applyAlignment="0" applyProtection="0"/>
    <xf numFmtId="0" fontId="28" fillId="70" borderId="20" applyNumberFormat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46" borderId="0" applyNumberFormat="0" applyBorder="0" applyAlignment="0" applyProtection="0"/>
    <xf numFmtId="0" fontId="16" fillId="48" borderId="0" applyNumberFormat="0" applyBorder="0" applyAlignment="0" applyProtection="0"/>
    <xf numFmtId="0" fontId="16" fillId="34" borderId="0" applyNumberFormat="0" applyBorder="0" applyAlignment="0" applyProtection="0"/>
    <xf numFmtId="0" fontId="16" fillId="50" borderId="0" applyNumberFormat="0" applyBorder="0" applyAlignment="0" applyProtection="0"/>
    <xf numFmtId="0" fontId="17" fillId="4" borderId="0" applyNumberFormat="0" applyBorder="0" applyAlignment="0" applyProtection="0"/>
    <xf numFmtId="0" fontId="18" fillId="52" borderId="13" applyNumberFormat="0" applyAlignment="0" applyProtection="0"/>
    <xf numFmtId="0" fontId="21" fillId="6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13" applyNumberFormat="0" applyAlignment="0" applyProtection="0"/>
    <xf numFmtId="0" fontId="26" fillId="0" borderId="18" applyNumberFormat="0" applyFill="0" applyAlignment="0" applyProtection="0"/>
    <xf numFmtId="0" fontId="27" fillId="56" borderId="0" applyNumberFormat="0" applyBorder="0" applyAlignment="0" applyProtection="0"/>
    <xf numFmtId="0" fontId="15" fillId="58" borderId="19" applyNumberFormat="0" applyFont="0" applyAlignment="0" applyProtection="0"/>
    <xf numFmtId="0" fontId="28" fillId="52" borderId="20" applyNumberFormat="0" applyAlignment="0" applyProtection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7" fillId="0" borderId="0"/>
    <xf numFmtId="0" fontId="14" fillId="0" borderId="0"/>
    <xf numFmtId="0" fontId="56" fillId="0" borderId="0"/>
    <xf numFmtId="0" fontId="12" fillId="0" borderId="0"/>
    <xf numFmtId="0" fontId="8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244">
    <xf numFmtId="0" fontId="0" fillId="0" borderId="0" xfId="0"/>
    <xf numFmtId="1" fontId="37" fillId="0" borderId="3" xfId="1" applyNumberFormat="1" applyFont="1" applyFill="1" applyBorder="1" applyAlignment="1" applyProtection="1">
      <alignment horizontal="center" vertical="center"/>
      <protection locked="0"/>
    </xf>
    <xf numFmtId="3" fontId="37" fillId="0" borderId="3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Protection="1">
      <protection locked="0"/>
    </xf>
    <xf numFmtId="1" fontId="34" fillId="0" borderId="0" xfId="1" applyNumberFormat="1" applyFont="1" applyFill="1" applyAlignment="1" applyProtection="1">
      <alignment horizontal="center"/>
      <protection locked="0"/>
    </xf>
    <xf numFmtId="1" fontId="34" fillId="0" borderId="0" xfId="1" applyNumberFormat="1" applyFont="1" applyFill="1" applyBorder="1" applyAlignment="1" applyProtection="1">
      <alignment horizontal="center"/>
      <protection locked="0"/>
    </xf>
    <xf numFmtId="1" fontId="35" fillId="0" borderId="3" xfId="1" applyNumberFormat="1" applyFont="1" applyFill="1" applyBorder="1" applyAlignment="1" applyProtection="1">
      <alignment horizontal="center"/>
    </xf>
    <xf numFmtId="1" fontId="13" fillId="0" borderId="0" xfId="1" applyNumberFormat="1" applyFont="1" applyFill="1" applyBorder="1" applyProtection="1">
      <protection locked="0"/>
    </xf>
    <xf numFmtId="1" fontId="7" fillId="0" borderId="0" xfId="1" applyNumberFormat="1" applyFont="1" applyFill="1" applyBorder="1" applyProtection="1">
      <protection locked="0"/>
    </xf>
    <xf numFmtId="1" fontId="33" fillId="0" borderId="0" xfId="1" applyNumberFormat="1" applyFont="1" applyFill="1" applyProtection="1">
      <protection locked="0"/>
    </xf>
    <xf numFmtId="1" fontId="37" fillId="0" borderId="3" xfId="0" applyNumberFormat="1" applyFont="1" applyFill="1" applyBorder="1" applyAlignment="1">
      <alignment horizontal="center" vertical="center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65" fontId="37" fillId="0" borderId="3" xfId="1" applyNumberFormat="1" applyFont="1" applyFill="1" applyBorder="1" applyAlignment="1" applyProtection="1">
      <alignment horizontal="center" vertical="center"/>
      <protection locked="0"/>
    </xf>
    <xf numFmtId="1" fontId="33" fillId="0" borderId="0" xfId="1" applyNumberFormat="1" applyFont="1" applyFill="1" applyAlignment="1" applyProtection="1">
      <protection locked="0"/>
    </xf>
    <xf numFmtId="1" fontId="35" fillId="0" borderId="0" xfId="1" applyNumberFormat="1" applyFont="1" applyFill="1" applyAlignment="1" applyProtection="1">
      <protection locked="0"/>
    </xf>
    <xf numFmtId="1" fontId="35" fillId="0" borderId="0" xfId="1" applyNumberFormat="1" applyFont="1" applyFill="1" applyAlignment="1" applyProtection="1">
      <alignment horizontal="right"/>
      <protection locked="0"/>
    </xf>
    <xf numFmtId="1" fontId="35" fillId="0" borderId="0" xfId="1" applyNumberFormat="1" applyFont="1" applyFill="1" applyProtection="1">
      <protection locked="0"/>
    </xf>
    <xf numFmtId="1" fontId="33" fillId="0" borderId="0" xfId="1" applyNumberFormat="1" applyFont="1" applyFill="1" applyBorder="1" applyProtection="1">
      <protection locked="0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1" fontId="39" fillId="0" borderId="3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Protection="1">
      <protection locked="0"/>
    </xf>
    <xf numFmtId="1" fontId="8" fillId="0" borderId="0" xfId="1" applyNumberFormat="1" applyFont="1" applyFill="1" applyProtection="1">
      <protection locked="0"/>
    </xf>
    <xf numFmtId="164" fontId="37" fillId="0" borderId="3" xfId="1" applyNumberFormat="1" applyFont="1" applyFill="1" applyBorder="1" applyAlignment="1" applyProtection="1">
      <alignment horizontal="center" vertical="center"/>
      <protection locked="0"/>
    </xf>
    <xf numFmtId="1" fontId="9" fillId="0" borderId="0" xfId="1" applyNumberFormat="1" applyFont="1" applyFill="1" applyBorder="1" applyAlignment="1" applyProtection="1">
      <alignment horizontal="center" vertical="center"/>
      <protection locked="0"/>
    </xf>
    <xf numFmtId="1" fontId="33" fillId="0" borderId="3" xfId="1" applyNumberFormat="1" applyFont="1" applyFill="1" applyBorder="1" applyAlignment="1" applyProtection="1">
      <alignment horizontal="left" vertical="center"/>
      <protection locked="0"/>
    </xf>
    <xf numFmtId="1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354"/>
    <xf numFmtId="0" fontId="7" fillId="71" borderId="0" xfId="354" applyFill="1"/>
    <xf numFmtId="0" fontId="50" fillId="0" borderId="3" xfId="355" applyFont="1" applyFill="1" applyBorder="1" applyAlignment="1">
      <alignment horizontal="center" vertical="center"/>
    </xf>
    <xf numFmtId="0" fontId="49" fillId="0" borderId="3" xfId="355" applyFont="1" applyFill="1" applyBorder="1" applyAlignment="1">
      <alignment horizontal="left" vertical="center" wrapText="1"/>
    </xf>
    <xf numFmtId="164" fontId="50" fillId="0" borderId="3" xfId="355" applyNumberFormat="1" applyFont="1" applyFill="1" applyBorder="1" applyAlignment="1">
      <alignment horizontal="center" vertical="center"/>
    </xf>
    <xf numFmtId="165" fontId="50" fillId="0" borderId="3" xfId="355" applyNumberFormat="1" applyFont="1" applyFill="1" applyBorder="1" applyAlignment="1">
      <alignment horizontal="center" vertical="center"/>
    </xf>
    <xf numFmtId="0" fontId="49" fillId="0" borderId="12" xfId="355" applyFont="1" applyFill="1" applyBorder="1" applyAlignment="1">
      <alignment horizontal="left" vertical="center" wrapText="1"/>
    </xf>
    <xf numFmtId="0" fontId="51" fillId="0" borderId="0" xfId="354" applyFont="1" applyAlignment="1">
      <alignment vertical="center"/>
    </xf>
    <xf numFmtId="0" fontId="7" fillId="0" borderId="0" xfId="354" applyFont="1" applyAlignment="1">
      <alignment horizontal="left" vertical="center"/>
    </xf>
    <xf numFmtId="0" fontId="52" fillId="0" borderId="3" xfId="355" applyFont="1" applyFill="1" applyBorder="1" applyAlignment="1">
      <alignment horizontal="left" vertical="center" wrapText="1"/>
    </xf>
    <xf numFmtId="0" fontId="52" fillId="0" borderId="12" xfId="355" applyFont="1" applyFill="1" applyBorder="1" applyAlignment="1">
      <alignment horizontal="left" vertical="center" wrapText="1"/>
    </xf>
    <xf numFmtId="0" fontId="7" fillId="0" borderId="0" xfId="354" applyAlignment="1">
      <alignment horizontal="center" vertical="center"/>
    </xf>
    <xf numFmtId="0" fontId="7" fillId="0" borderId="0" xfId="354" applyFill="1"/>
    <xf numFmtId="3" fontId="7" fillId="0" borderId="0" xfId="354" applyNumberFormat="1"/>
    <xf numFmtId="0" fontId="7" fillId="72" borderId="0" xfId="354" applyFill="1"/>
    <xf numFmtId="0" fontId="50" fillId="0" borderId="3" xfId="355" applyFont="1" applyFill="1" applyBorder="1" applyAlignment="1">
      <alignment horizontal="center" vertical="center" wrapText="1"/>
    </xf>
    <xf numFmtId="0" fontId="55" fillId="0" borderId="0" xfId="354" applyFont="1"/>
    <xf numFmtId="0" fontId="53" fillId="0" borderId="3" xfId="356" applyFont="1" applyFill="1" applyBorder="1" applyAlignment="1">
      <alignment horizontal="left" vertical="center" wrapText="1"/>
    </xf>
    <xf numFmtId="0" fontId="7" fillId="0" borderId="0" xfId="354" applyBorder="1"/>
    <xf numFmtId="0" fontId="50" fillId="0" borderId="3" xfId="355" applyNumberFormat="1" applyFont="1" applyFill="1" applyBorder="1" applyAlignment="1">
      <alignment horizontal="center" vertical="center"/>
    </xf>
    <xf numFmtId="0" fontId="50" fillId="0" borderId="12" xfId="355" applyNumberFormat="1" applyFont="1" applyFill="1" applyBorder="1" applyAlignment="1">
      <alignment horizontal="center" vertical="center"/>
    </xf>
    <xf numFmtId="0" fontId="47" fillId="0" borderId="12" xfId="355" applyNumberFormat="1" applyFont="1" applyFill="1" applyBorder="1" applyAlignment="1">
      <alignment horizontal="center" vertical="center"/>
    </xf>
    <xf numFmtId="0" fontId="7" fillId="71" borderId="0" xfId="354" applyFill="1" applyAlignment="1">
      <alignment horizontal="center" vertical="center"/>
    </xf>
    <xf numFmtId="3" fontId="50" fillId="0" borderId="3" xfId="355" applyNumberFormat="1" applyFont="1" applyFill="1" applyBorder="1" applyAlignment="1">
      <alignment horizontal="center" vertical="center"/>
    </xf>
    <xf numFmtId="0" fontId="58" fillId="0" borderId="0" xfId="358" applyFont="1" applyFill="1"/>
    <xf numFmtId="0" fontId="60" fillId="0" borderId="0" xfId="358" applyFont="1" applyFill="1" applyAlignment="1">
      <alignment horizontal="center"/>
    </xf>
    <xf numFmtId="0" fontId="61" fillId="0" borderId="0" xfId="358" applyFont="1" applyFill="1"/>
    <xf numFmtId="0" fontId="62" fillId="0" borderId="3" xfId="358" applyFont="1" applyFill="1" applyBorder="1" applyAlignment="1">
      <alignment horizontal="center" vertical="center" wrapText="1"/>
    </xf>
    <xf numFmtId="0" fontId="62" fillId="0" borderId="32" xfId="358" applyFont="1" applyFill="1" applyBorder="1" applyAlignment="1">
      <alignment horizontal="center" vertical="center" wrapText="1"/>
    </xf>
    <xf numFmtId="0" fontId="63" fillId="0" borderId="31" xfId="358" applyFont="1" applyFill="1" applyBorder="1" applyAlignment="1">
      <alignment horizontal="center" vertical="center" wrapText="1"/>
    </xf>
    <xf numFmtId="3" fontId="63" fillId="0" borderId="3" xfId="358" applyNumberFormat="1" applyFont="1" applyFill="1" applyBorder="1" applyAlignment="1">
      <alignment horizontal="center" vertical="center"/>
    </xf>
    <xf numFmtId="165" fontId="63" fillId="0" borderId="32" xfId="358" applyNumberFormat="1" applyFont="1" applyFill="1" applyBorder="1" applyAlignment="1">
      <alignment horizontal="center" vertical="center"/>
    </xf>
    <xf numFmtId="0" fontId="61" fillId="0" borderId="0" xfId="358" applyFont="1" applyFill="1" applyAlignment="1">
      <alignment vertical="center"/>
    </xf>
    <xf numFmtId="0" fontId="64" fillId="0" borderId="31" xfId="359" applyFont="1" applyBorder="1" applyAlignment="1">
      <alignment vertical="center" wrapText="1"/>
    </xf>
    <xf numFmtId="3" fontId="66" fillId="0" borderId="3" xfId="358" applyNumberFormat="1" applyFont="1" applyFill="1" applyBorder="1" applyAlignment="1">
      <alignment horizontal="center" vertical="center"/>
    </xf>
    <xf numFmtId="165" fontId="66" fillId="0" borderId="32" xfId="358" applyNumberFormat="1" applyFont="1" applyFill="1" applyBorder="1" applyAlignment="1">
      <alignment horizontal="center" vertical="center"/>
    </xf>
    <xf numFmtId="0" fontId="67" fillId="0" borderId="0" xfId="358" applyFont="1" applyFill="1"/>
    <xf numFmtId="3" fontId="67" fillId="0" borderId="0" xfId="358" applyNumberFormat="1" applyFont="1" applyFill="1"/>
    <xf numFmtId="0" fontId="67" fillId="0" borderId="0" xfId="358" applyFont="1" applyFill="1" applyAlignment="1">
      <alignment vertical="center"/>
    </xf>
    <xf numFmtId="164" fontId="67" fillId="0" borderId="0" xfId="358" applyNumberFormat="1" applyFont="1" applyFill="1"/>
    <xf numFmtId="0" fontId="64" fillId="0" borderId="33" xfId="359" applyFont="1" applyBorder="1" applyAlignment="1">
      <alignment vertical="center" wrapText="1"/>
    </xf>
    <xf numFmtId="3" fontId="66" fillId="0" borderId="34" xfId="358" applyNumberFormat="1" applyFont="1" applyFill="1" applyBorder="1" applyAlignment="1">
      <alignment horizontal="center" vertical="center"/>
    </xf>
    <xf numFmtId="0" fontId="67" fillId="0" borderId="0" xfId="358" applyFont="1" applyFill="1" applyAlignment="1">
      <alignment wrapText="1"/>
    </xf>
    <xf numFmtId="0" fontId="61" fillId="0" borderId="0" xfId="358" applyFont="1" applyFill="1" applyBorder="1" applyAlignment="1">
      <alignment horizontal="center"/>
    </xf>
    <xf numFmtId="0" fontId="68" fillId="0" borderId="3" xfId="358" applyFont="1" applyFill="1" applyBorder="1" applyAlignment="1">
      <alignment horizontal="center" vertical="center" wrapText="1"/>
    </xf>
    <xf numFmtId="14" fontId="68" fillId="0" borderId="32" xfId="357" applyNumberFormat="1" applyFont="1" applyBorder="1" applyAlignment="1">
      <alignment horizontal="center" vertical="center" wrapText="1"/>
    </xf>
    <xf numFmtId="0" fontId="68" fillId="0" borderId="31" xfId="358" applyFont="1" applyFill="1" applyBorder="1" applyAlignment="1">
      <alignment horizontal="center" vertical="center" wrapText="1"/>
    </xf>
    <xf numFmtId="3" fontId="68" fillId="71" borderId="3" xfId="358" applyNumberFormat="1" applyFont="1" applyFill="1" applyBorder="1" applyAlignment="1">
      <alignment horizontal="center" vertical="center"/>
    </xf>
    <xf numFmtId="3" fontId="69" fillId="71" borderId="3" xfId="358" applyNumberFormat="1" applyFont="1" applyFill="1" applyBorder="1" applyAlignment="1">
      <alignment horizontal="center" vertical="center"/>
    </xf>
    <xf numFmtId="3" fontId="69" fillId="71" borderId="7" xfId="358" applyNumberFormat="1" applyFont="1" applyFill="1" applyBorder="1" applyAlignment="1">
      <alignment horizontal="center" vertical="center"/>
    </xf>
    <xf numFmtId="165" fontId="68" fillId="0" borderId="32" xfId="358" applyNumberFormat="1" applyFont="1" applyFill="1" applyBorder="1" applyAlignment="1">
      <alignment horizontal="center" vertical="center" wrapText="1"/>
    </xf>
    <xf numFmtId="0" fontId="70" fillId="0" borderId="0" xfId="358" applyFont="1" applyFill="1" applyAlignment="1">
      <alignment vertical="center"/>
    </xf>
    <xf numFmtId="0" fontId="65" fillId="0" borderId="31" xfId="358" applyFont="1" applyFill="1" applyBorder="1" applyAlignment="1">
      <alignment horizontal="left" vertical="center" wrapText="1"/>
    </xf>
    <xf numFmtId="3" fontId="71" fillId="71" borderId="7" xfId="358" applyNumberFormat="1" applyFont="1" applyFill="1" applyBorder="1" applyAlignment="1">
      <alignment horizontal="center" vertical="center"/>
    </xf>
    <xf numFmtId="165" fontId="66" fillId="0" borderId="32" xfId="358" applyNumberFormat="1" applyFont="1" applyFill="1" applyBorder="1" applyAlignment="1">
      <alignment horizontal="center" vertical="center" wrapText="1"/>
    </xf>
    <xf numFmtId="1" fontId="67" fillId="0" borderId="0" xfId="358" applyNumberFormat="1" applyFont="1" applyFill="1"/>
    <xf numFmtId="0" fontId="70" fillId="0" borderId="0" xfId="358" applyFont="1" applyFill="1" applyAlignment="1">
      <alignment vertical="center" wrapText="1"/>
    </xf>
    <xf numFmtId="0" fontId="67" fillId="0" borderId="0" xfId="358" applyFont="1" applyFill="1" applyAlignment="1">
      <alignment horizontal="center"/>
    </xf>
    <xf numFmtId="0" fontId="58" fillId="0" borderId="0" xfId="358" applyFont="1" applyFill="1" applyAlignment="1">
      <alignment vertical="center" wrapText="1"/>
    </xf>
    <xf numFmtId="0" fontId="70" fillId="0" borderId="0" xfId="358" applyFont="1" applyFill="1" applyAlignment="1">
      <alignment horizontal="center" vertical="top" wrapText="1"/>
    </xf>
    <xf numFmtId="0" fontId="65" fillId="0" borderId="33" xfId="358" applyFont="1" applyFill="1" applyBorder="1" applyAlignment="1">
      <alignment horizontal="left" vertical="center" wrapText="1"/>
    </xf>
    <xf numFmtId="0" fontId="7" fillId="0" borderId="0" xfId="360" applyFont="1" applyAlignment="1">
      <alignment vertical="top"/>
    </xf>
    <xf numFmtId="0" fontId="72" fillId="0" borderId="0" xfId="362" applyFont="1" applyAlignment="1">
      <alignment vertical="top"/>
    </xf>
    <xf numFmtId="0" fontId="7" fillId="0" borderId="0" xfId="360" applyFont="1" applyFill="1" applyAlignment="1">
      <alignment vertical="top"/>
    </xf>
    <xf numFmtId="0" fontId="73" fillId="0" borderId="0" xfId="360" applyFont="1" applyFill="1" applyAlignment="1">
      <alignment horizontal="center" vertical="top" wrapText="1"/>
    </xf>
    <xf numFmtId="0" fontId="72" fillId="0" borderId="0" xfId="360" applyFont="1" applyFill="1" applyAlignment="1">
      <alignment horizontal="right" vertical="center"/>
    </xf>
    <xf numFmtId="0" fontId="48" fillId="0" borderId="0" xfId="360" applyFont="1" applyFill="1" applyAlignment="1">
      <alignment horizontal="center" vertical="top" wrapText="1"/>
    </xf>
    <xf numFmtId="0" fontId="48" fillId="0" borderId="3" xfId="360" applyFont="1" applyBorder="1" applyAlignment="1">
      <alignment horizontal="center" vertical="center" wrapText="1"/>
    </xf>
    <xf numFmtId="0" fontId="74" fillId="0" borderId="3" xfId="360" applyFont="1" applyFill="1" applyBorder="1" applyAlignment="1">
      <alignment horizontal="center" vertical="center" wrapText="1"/>
    </xf>
    <xf numFmtId="0" fontId="47" fillId="0" borderId="0" xfId="360" applyFont="1" applyAlignment="1">
      <alignment horizontal="center" vertical="center"/>
    </xf>
    <xf numFmtId="0" fontId="47" fillId="0" borderId="3" xfId="360" applyFont="1" applyFill="1" applyBorder="1" applyAlignment="1">
      <alignment horizontal="center" vertical="center" wrapText="1"/>
    </xf>
    <xf numFmtId="0" fontId="47" fillId="0" borderId="3" xfId="360" applyFont="1" applyBorder="1" applyAlignment="1">
      <alignment horizontal="center" vertical="center" wrapText="1"/>
    </xf>
    <xf numFmtId="0" fontId="47" fillId="0" borderId="3" xfId="360" applyNumberFormat="1" applyFont="1" applyBorder="1" applyAlignment="1">
      <alignment horizontal="center" vertical="center" wrapText="1"/>
    </xf>
    <xf numFmtId="0" fontId="7" fillId="0" borderId="0" xfId="360" applyFont="1" applyAlignment="1">
      <alignment vertical="center"/>
    </xf>
    <xf numFmtId="3" fontId="74" fillId="0" borderId="3" xfId="362" applyNumberFormat="1" applyFont="1" applyBorder="1" applyAlignment="1">
      <alignment horizontal="center" vertical="center"/>
    </xf>
    <xf numFmtId="165" fontId="74" fillId="0" borderId="3" xfId="362" applyNumberFormat="1" applyFont="1" applyBorder="1" applyAlignment="1">
      <alignment horizontal="center" vertical="center"/>
    </xf>
    <xf numFmtId="3" fontId="7" fillId="0" borderId="0" xfId="360" applyNumberFormat="1" applyFont="1" applyAlignment="1">
      <alignment vertical="center"/>
    </xf>
    <xf numFmtId="0" fontId="64" fillId="0" borderId="0" xfId="360" applyFont="1" applyAlignment="1">
      <alignment horizontal="center" vertical="center"/>
    </xf>
    <xf numFmtId="0" fontId="64" fillId="0" borderId="3" xfId="1" applyNumberFormat="1" applyFont="1" applyFill="1" applyBorder="1" applyAlignment="1" applyProtection="1">
      <alignment horizontal="left" vertical="center"/>
      <protection locked="0"/>
    </xf>
    <xf numFmtId="3" fontId="64" fillId="0" borderId="3" xfId="362" applyNumberFormat="1" applyFont="1" applyBorder="1" applyAlignment="1">
      <alignment horizontal="center" vertical="center"/>
    </xf>
    <xf numFmtId="165" fontId="64" fillId="0" borderId="3" xfId="362" applyNumberFormat="1" applyFont="1" applyBorder="1" applyAlignment="1">
      <alignment horizontal="center" vertical="center"/>
    </xf>
    <xf numFmtId="164" fontId="64" fillId="0" borderId="0" xfId="360" applyNumberFormat="1" applyFont="1" applyAlignment="1">
      <alignment horizontal="center" vertical="center"/>
    </xf>
    <xf numFmtId="165" fontId="7" fillId="0" borderId="0" xfId="360" applyNumberFormat="1" applyFont="1" applyAlignment="1">
      <alignment vertical="center"/>
    </xf>
    <xf numFmtId="164" fontId="64" fillId="73" borderId="0" xfId="360" applyNumberFormat="1" applyFont="1" applyFill="1" applyAlignment="1">
      <alignment horizontal="center" vertical="center"/>
    </xf>
    <xf numFmtId="0" fontId="7" fillId="0" borderId="0" xfId="360" applyFont="1"/>
    <xf numFmtId="0" fontId="74" fillId="0" borderId="3" xfId="360" applyFont="1" applyBorder="1" applyAlignment="1">
      <alignment horizontal="left" vertical="center"/>
    </xf>
    <xf numFmtId="0" fontId="65" fillId="0" borderId="0" xfId="362" applyFont="1" applyFill="1" applyAlignment="1"/>
    <xf numFmtId="0" fontId="76" fillId="0" borderId="0" xfId="361" applyFont="1" applyFill="1" applyBorder="1" applyAlignment="1">
      <alignment horizontal="left"/>
    </xf>
    <xf numFmtId="0" fontId="67" fillId="0" borderId="0" xfId="362" applyFont="1" applyFill="1" applyAlignment="1"/>
    <xf numFmtId="0" fontId="67" fillId="0" borderId="0" xfId="362" applyFont="1" applyFill="1" applyAlignment="1">
      <alignment horizontal="center" vertical="center" wrapText="1"/>
    </xf>
    <xf numFmtId="49" fontId="78" fillId="0" borderId="3" xfId="362" applyNumberFormat="1" applyFont="1" applyFill="1" applyBorder="1" applyAlignment="1">
      <alignment horizontal="center" vertical="center" wrapText="1"/>
    </xf>
    <xf numFmtId="0" fontId="79" fillId="0" borderId="0" xfId="362" applyFont="1" applyFill="1" applyAlignment="1">
      <alignment horizontal="center" vertical="center" wrapText="1"/>
    </xf>
    <xf numFmtId="0" fontId="70" fillId="0" borderId="3" xfId="362" applyFont="1" applyFill="1" applyBorder="1" applyAlignment="1">
      <alignment horizontal="center" vertical="center" wrapText="1"/>
    </xf>
    <xf numFmtId="0" fontId="81" fillId="0" borderId="3" xfId="362" applyFont="1" applyFill="1" applyBorder="1" applyAlignment="1">
      <alignment horizontal="left" vertical="center" wrapText="1"/>
    </xf>
    <xf numFmtId="165" fontId="81" fillId="0" borderId="3" xfId="362" applyNumberFormat="1" applyFont="1" applyFill="1" applyBorder="1" applyAlignment="1">
      <alignment horizontal="center" vertical="center" wrapText="1"/>
    </xf>
    <xf numFmtId="165" fontId="81" fillId="0" borderId="3" xfId="363" applyNumberFormat="1" applyFont="1" applyFill="1" applyBorder="1" applyAlignment="1">
      <alignment horizontal="center" vertical="center" wrapText="1"/>
    </xf>
    <xf numFmtId="164" fontId="81" fillId="0" borderId="3" xfId="362" applyNumberFormat="1" applyFont="1" applyFill="1" applyBorder="1" applyAlignment="1">
      <alignment horizontal="center" vertical="center"/>
    </xf>
    <xf numFmtId="0" fontId="79" fillId="0" borderId="0" xfId="362" applyFont="1" applyFill="1" applyAlignment="1">
      <alignment vertical="center"/>
    </xf>
    <xf numFmtId="0" fontId="83" fillId="0" borderId="3" xfId="362" applyFont="1" applyFill="1" applyBorder="1" applyAlignment="1">
      <alignment horizontal="left" wrapText="1"/>
    </xf>
    <xf numFmtId="164" fontId="46" fillId="0" borderId="3" xfId="362" applyNumberFormat="1" applyFont="1" applyFill="1" applyBorder="1" applyAlignment="1">
      <alignment horizontal="center" wrapText="1"/>
    </xf>
    <xf numFmtId="0" fontId="46" fillId="0" borderId="0" xfId="362" applyFont="1" applyFill="1" applyAlignment="1">
      <alignment vertical="center" wrapText="1"/>
    </xf>
    <xf numFmtId="0" fontId="67" fillId="0" borderId="0" xfId="362" applyFont="1" applyFill="1" applyAlignment="1">
      <alignment horizontal="center"/>
    </xf>
    <xf numFmtId="0" fontId="47" fillId="0" borderId="0" xfId="362" applyFont="1" applyFill="1" applyAlignment="1">
      <alignment horizontal="left" vertical="center" wrapText="1"/>
    </xf>
    <xf numFmtId="0" fontId="86" fillId="0" borderId="0" xfId="364" applyFont="1"/>
    <xf numFmtId="0" fontId="2" fillId="0" borderId="0" xfId="364"/>
    <xf numFmtId="0" fontId="84" fillId="0" borderId="0" xfId="364" applyFont="1" applyAlignment="1">
      <alignment vertical="center"/>
    </xf>
    <xf numFmtId="0" fontId="89" fillId="0" borderId="3" xfId="364" applyFont="1" applyBorder="1" applyAlignment="1">
      <alignment horizontal="left" vertical="center" wrapText="1"/>
    </xf>
    <xf numFmtId="0" fontId="53" fillId="0" borderId="3" xfId="364" applyFont="1" applyBorder="1" applyAlignment="1">
      <alignment horizontal="center" vertical="center" wrapText="1"/>
    </xf>
    <xf numFmtId="0" fontId="53" fillId="0" borderId="3" xfId="364" applyFont="1" applyBorder="1" applyAlignment="1">
      <alignment horizontal="left" vertical="center" wrapText="1"/>
    </xf>
    <xf numFmtId="164" fontId="53" fillId="0" borderId="3" xfId="364" applyNumberFormat="1" applyFont="1" applyFill="1" applyBorder="1" applyAlignment="1">
      <alignment horizontal="center" vertical="center" wrapText="1"/>
    </xf>
    <xf numFmtId="0" fontId="86" fillId="0" borderId="0" xfId="364" applyFont="1" applyFill="1"/>
    <xf numFmtId="0" fontId="90" fillId="0" borderId="37" xfId="364" applyFont="1" applyBorder="1" applyAlignment="1">
      <alignment horizontal="left" vertical="center" wrapText="1"/>
    </xf>
    <xf numFmtId="164" fontId="90" fillId="0" borderId="37" xfId="364" applyNumberFormat="1" applyFont="1" applyBorder="1" applyAlignment="1">
      <alignment horizontal="center" vertical="center" wrapText="1"/>
    </xf>
    <xf numFmtId="164" fontId="90" fillId="0" borderId="37" xfId="364" applyNumberFormat="1" applyFont="1" applyFill="1" applyBorder="1" applyAlignment="1">
      <alignment horizontal="center" vertical="center" wrapText="1"/>
    </xf>
    <xf numFmtId="0" fontId="53" fillId="0" borderId="12" xfId="364" applyFont="1" applyBorder="1" applyAlignment="1">
      <alignment horizontal="left" vertical="center" wrapText="1"/>
    </xf>
    <xf numFmtId="0" fontId="53" fillId="0" borderId="12" xfId="364" applyFont="1" applyBorder="1" applyAlignment="1">
      <alignment horizontal="center" vertical="center" wrapText="1"/>
    </xf>
    <xf numFmtId="164" fontId="53" fillId="0" borderId="12" xfId="364" applyNumberFormat="1" applyFont="1" applyFill="1" applyBorder="1" applyAlignment="1">
      <alignment horizontal="center" vertical="center" wrapText="1"/>
    </xf>
    <xf numFmtId="0" fontId="90" fillId="0" borderId="37" xfId="364" applyFont="1" applyBorder="1" applyAlignment="1">
      <alignment horizontal="center" vertical="center" wrapText="1"/>
    </xf>
    <xf numFmtId="0" fontId="50" fillId="0" borderId="3" xfId="355" applyFont="1" applyFill="1" applyBorder="1" applyAlignment="1">
      <alignment horizontal="center" vertical="center"/>
    </xf>
    <xf numFmtId="164" fontId="47" fillId="0" borderId="12" xfId="355" applyNumberFormat="1" applyFont="1" applyFill="1" applyBorder="1" applyAlignment="1">
      <alignment horizontal="center" vertical="center"/>
    </xf>
    <xf numFmtId="1" fontId="39" fillId="0" borderId="3" xfId="1" applyNumberFormat="1" applyFont="1" applyFill="1" applyBorder="1" applyAlignment="1" applyProtection="1">
      <alignment horizontal="center" vertical="center" wrapText="1"/>
    </xf>
    <xf numFmtId="164" fontId="50" fillId="0" borderId="12" xfId="355" applyNumberFormat="1" applyFont="1" applyFill="1" applyBorder="1" applyAlignment="1">
      <alignment horizontal="center" vertical="center"/>
    </xf>
    <xf numFmtId="165" fontId="83" fillId="0" borderId="3" xfId="362" applyNumberFormat="1" applyFont="1" applyFill="1" applyBorder="1" applyAlignment="1">
      <alignment horizontal="center"/>
    </xf>
    <xf numFmtId="3" fontId="64" fillId="0" borderId="3" xfId="362" applyNumberFormat="1" applyFont="1" applyFill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1" fontId="33" fillId="0" borderId="3" xfId="1" applyNumberFormat="1" applyFont="1" applyFill="1" applyBorder="1" applyAlignment="1" applyProtection="1">
      <alignment horizontal="center" vertical="center"/>
      <protection locked="0"/>
    </xf>
    <xf numFmtId="0" fontId="33" fillId="0" borderId="3" xfId="281" applyFont="1" applyFill="1" applyBorder="1" applyAlignment="1">
      <alignment horizontal="center" vertical="center"/>
    </xf>
    <xf numFmtId="0" fontId="47" fillId="0" borderId="3" xfId="1" applyFont="1" applyFill="1" applyBorder="1" applyAlignment="1" applyProtection="1">
      <alignment horizontal="center" vertical="center"/>
      <protection locked="0"/>
    </xf>
    <xf numFmtId="0" fontId="47" fillId="0" borderId="12" xfId="1" applyFont="1" applyFill="1" applyBorder="1" applyAlignment="1" applyProtection="1">
      <alignment horizontal="center" vertical="center"/>
      <protection locked="0"/>
    </xf>
    <xf numFmtId="165" fontId="34" fillId="0" borderId="3" xfId="1" applyNumberFormat="1" applyFont="1" applyFill="1" applyBorder="1" applyAlignment="1" applyProtection="1">
      <alignment horizontal="center" vertical="center"/>
      <protection locked="0"/>
    </xf>
    <xf numFmtId="1" fontId="34" fillId="0" borderId="3" xfId="1" applyNumberFormat="1" applyFont="1" applyFill="1" applyBorder="1" applyAlignment="1" applyProtection="1">
      <alignment horizontal="center" vertical="center"/>
      <protection locked="0"/>
    </xf>
    <xf numFmtId="3" fontId="34" fillId="0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164" fontId="34" fillId="0" borderId="3" xfId="1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3" fontId="33" fillId="0" borderId="3" xfId="1" applyNumberFormat="1" applyFont="1" applyFill="1" applyBorder="1" applyAlignment="1" applyProtection="1">
      <alignment horizontal="center" vertical="center"/>
      <protection locked="0"/>
    </xf>
    <xf numFmtId="1" fontId="7" fillId="0" borderId="3" xfId="1" applyNumberFormat="1" applyFont="1" applyFill="1" applyBorder="1" applyAlignment="1" applyProtection="1">
      <alignment horizontal="center" vertical="center"/>
      <protection locked="0"/>
    </xf>
    <xf numFmtId="0" fontId="49" fillId="0" borderId="3" xfId="355" applyNumberFormat="1" applyFont="1" applyFill="1" applyBorder="1" applyAlignment="1">
      <alignment horizontal="center" vertical="center" wrapText="1"/>
    </xf>
    <xf numFmtId="0" fontId="49" fillId="0" borderId="12" xfId="355" applyNumberFormat="1" applyFont="1" applyFill="1" applyBorder="1" applyAlignment="1">
      <alignment horizontal="center" vertical="center" wrapText="1"/>
    </xf>
    <xf numFmtId="0" fontId="49" fillId="0" borderId="3" xfId="353" applyNumberFormat="1" applyFont="1" applyFill="1" applyBorder="1" applyAlignment="1">
      <alignment horizontal="center" vertical="center" wrapText="1"/>
    </xf>
    <xf numFmtId="0" fontId="49" fillId="0" borderId="12" xfId="353" applyNumberFormat="1" applyFont="1" applyFill="1" applyBorder="1" applyAlignment="1">
      <alignment horizontal="center" vertical="center" wrapText="1"/>
    </xf>
    <xf numFmtId="164" fontId="52" fillId="0" borderId="12" xfId="355" applyNumberFormat="1" applyFont="1" applyFill="1" applyBorder="1" applyAlignment="1">
      <alignment horizontal="center" vertical="center" wrapText="1"/>
    </xf>
    <xf numFmtId="0" fontId="53" fillId="0" borderId="3" xfId="355" applyNumberFormat="1" applyFont="1" applyFill="1" applyBorder="1" applyAlignment="1">
      <alignment horizontal="center" vertical="center" wrapText="1"/>
    </xf>
    <xf numFmtId="49" fontId="50" fillId="0" borderId="3" xfId="355" applyNumberFormat="1" applyFont="1" applyFill="1" applyBorder="1" applyAlignment="1">
      <alignment horizontal="center" vertical="center" wrapText="1"/>
    </xf>
    <xf numFmtId="165" fontId="49" fillId="0" borderId="3" xfId="355" applyNumberFormat="1" applyFont="1" applyFill="1" applyBorder="1" applyAlignment="1">
      <alignment horizontal="center" vertical="center" wrapText="1"/>
    </xf>
    <xf numFmtId="3" fontId="49" fillId="0" borderId="3" xfId="355" applyNumberFormat="1" applyFont="1" applyFill="1" applyBorder="1" applyAlignment="1">
      <alignment horizontal="center" vertical="center" wrapText="1"/>
    </xf>
    <xf numFmtId="49" fontId="50" fillId="0" borderId="3" xfId="355" applyNumberFormat="1" applyFont="1" applyFill="1" applyBorder="1" applyAlignment="1">
      <alignment horizontal="center" vertical="center"/>
    </xf>
    <xf numFmtId="1" fontId="49" fillId="0" borderId="3" xfId="355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/>
    </xf>
    <xf numFmtId="1" fontId="46" fillId="0" borderId="3" xfId="0" applyNumberFormat="1" applyFont="1" applyFill="1" applyBorder="1" applyAlignment="1" applyProtection="1">
      <alignment horizontal="center"/>
      <protection locked="0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0" fontId="84" fillId="0" borderId="0" xfId="364" applyFont="1" applyAlignment="1">
      <alignment horizontal="center" vertical="center"/>
    </xf>
    <xf numFmtId="0" fontId="87" fillId="0" borderId="0" xfId="364" applyFont="1" applyAlignment="1">
      <alignment horizontal="center" vertical="center"/>
    </xf>
    <xf numFmtId="0" fontId="88" fillId="0" borderId="1" xfId="364" applyFont="1" applyBorder="1" applyAlignment="1">
      <alignment horizontal="left" vertical="center"/>
    </xf>
    <xf numFmtId="0" fontId="34" fillId="0" borderId="1" xfId="364" applyFont="1" applyBorder="1" applyAlignment="1">
      <alignment horizontal="left" vertical="center"/>
    </xf>
    <xf numFmtId="0" fontId="80" fillId="0" borderId="3" xfId="362" applyFont="1" applyFill="1" applyBorder="1" applyAlignment="1">
      <alignment horizontal="center" vertical="center" wrapText="1"/>
    </xf>
    <xf numFmtId="0" fontId="63" fillId="0" borderId="0" xfId="362" applyFont="1" applyFill="1" applyBorder="1" applyAlignment="1">
      <alignment horizontal="center" vertical="center" wrapText="1"/>
    </xf>
    <xf numFmtId="0" fontId="75" fillId="0" borderId="0" xfId="362" applyFont="1" applyFill="1" applyBorder="1" applyAlignment="1">
      <alignment horizontal="center" vertical="center" wrapText="1"/>
    </xf>
    <xf numFmtId="0" fontId="77" fillId="0" borderId="0" xfId="362" applyFont="1" applyFill="1" applyBorder="1" applyAlignment="1">
      <alignment horizontal="right"/>
    </xf>
    <xf numFmtId="0" fontId="70" fillId="0" borderId="3" xfId="362" applyFont="1" applyFill="1" applyBorder="1" applyAlignment="1">
      <alignment horizontal="center" vertical="center" wrapText="1"/>
    </xf>
    <xf numFmtId="0" fontId="78" fillId="0" borderId="3" xfId="362" applyFont="1" applyFill="1" applyBorder="1" applyAlignment="1">
      <alignment horizontal="center" vertical="center" wrapText="1"/>
    </xf>
    <xf numFmtId="0" fontId="73" fillId="0" borderId="0" xfId="360" applyFont="1" applyFill="1" applyAlignment="1">
      <alignment horizontal="center" vertical="top" wrapText="1"/>
    </xf>
    <xf numFmtId="0" fontId="73" fillId="0" borderId="3" xfId="360" applyFont="1" applyFill="1" applyBorder="1" applyAlignment="1">
      <alignment horizontal="center" vertical="top" wrapText="1"/>
    </xf>
    <xf numFmtId="49" fontId="48" fillId="0" borderId="3" xfId="360" applyNumberFormat="1" applyFont="1" applyBorder="1" applyAlignment="1">
      <alignment horizontal="center" vertical="center" wrapText="1"/>
    </xf>
    <xf numFmtId="0" fontId="48" fillId="0" borderId="3" xfId="360" applyFont="1" applyBorder="1" applyAlignment="1">
      <alignment horizontal="center" vertical="center" wrapText="1"/>
    </xf>
    <xf numFmtId="0" fontId="62" fillId="0" borderId="0" xfId="358" applyFont="1" applyFill="1" applyAlignment="1">
      <alignment horizontal="center" wrapText="1"/>
    </xf>
    <xf numFmtId="0" fontId="59" fillId="0" borderId="0" xfId="358" applyFont="1" applyFill="1" applyAlignment="1">
      <alignment horizontal="center"/>
    </xf>
    <xf numFmtId="0" fontId="61" fillId="0" borderId="35" xfId="358" applyFont="1" applyFill="1" applyBorder="1" applyAlignment="1">
      <alignment horizontal="center"/>
    </xf>
    <xf numFmtId="0" fontId="61" fillId="0" borderId="36" xfId="358" applyFont="1" applyFill="1" applyBorder="1" applyAlignment="1">
      <alignment horizontal="center"/>
    </xf>
    <xf numFmtId="49" fontId="68" fillId="0" borderId="29" xfId="358" applyNumberFormat="1" applyFont="1" applyFill="1" applyBorder="1" applyAlignment="1">
      <alignment horizontal="center" vertical="center" wrapText="1"/>
    </xf>
    <xf numFmtId="49" fontId="68" fillId="0" borderId="3" xfId="358" applyNumberFormat="1" applyFont="1" applyFill="1" applyBorder="1" applyAlignment="1">
      <alignment horizontal="center" vertical="center" wrapText="1"/>
    </xf>
    <xf numFmtId="14" fontId="68" fillId="0" borderId="29" xfId="357" applyNumberFormat="1" applyFont="1" applyBorder="1" applyAlignment="1">
      <alignment horizontal="center" vertical="center" wrapText="1"/>
    </xf>
    <xf numFmtId="14" fontId="68" fillId="0" borderId="30" xfId="357" applyNumberFormat="1" applyFont="1" applyBorder="1" applyAlignment="1">
      <alignment horizontal="center" vertical="center" wrapText="1"/>
    </xf>
    <xf numFmtId="0" fontId="57" fillId="0" borderId="0" xfId="358" applyFont="1" applyFill="1" applyAlignment="1">
      <alignment horizontal="center" wrapText="1"/>
    </xf>
    <xf numFmtId="0" fontId="59" fillId="0" borderId="0" xfId="358" applyFont="1" applyFill="1" applyAlignment="1">
      <alignment horizontal="center" wrapText="1"/>
    </xf>
    <xf numFmtId="0" fontId="61" fillId="0" borderId="28" xfId="358" applyFont="1" applyFill="1" applyBorder="1" applyAlignment="1">
      <alignment horizontal="center"/>
    </xf>
    <xf numFmtId="0" fontId="61" fillId="0" borderId="31" xfId="358" applyFont="1" applyFill="1" applyBorder="1" applyAlignment="1">
      <alignment horizontal="center"/>
    </xf>
    <xf numFmtId="0" fontId="62" fillId="0" borderId="29" xfId="358" applyFont="1" applyFill="1" applyBorder="1" applyAlignment="1">
      <alignment horizontal="center" vertical="center" wrapText="1"/>
    </xf>
    <xf numFmtId="0" fontId="62" fillId="0" borderId="3" xfId="358" applyFont="1" applyFill="1" applyBorder="1" applyAlignment="1">
      <alignment horizontal="center" vertical="center" wrapText="1"/>
    </xf>
    <xf numFmtId="0" fontId="62" fillId="0" borderId="30" xfId="358" applyFont="1" applyFill="1" applyBorder="1" applyAlignment="1">
      <alignment horizontal="center" vertical="center" wrapText="1"/>
    </xf>
    <xf numFmtId="0" fontId="50" fillId="0" borderId="3" xfId="355" applyFont="1" applyFill="1" applyBorder="1" applyAlignment="1">
      <alignment horizontal="center" vertical="center"/>
    </xf>
    <xf numFmtId="0" fontId="52" fillId="0" borderId="5" xfId="354" applyFont="1" applyFill="1" applyBorder="1" applyAlignment="1">
      <alignment horizontal="left" vertical="center" wrapText="1"/>
    </xf>
    <xf numFmtId="0" fontId="50" fillId="0" borderId="7" xfId="355" applyNumberFormat="1" applyFont="1" applyFill="1" applyBorder="1" applyAlignment="1">
      <alignment horizontal="center" vertical="center"/>
    </xf>
    <xf numFmtId="0" fontId="50" fillId="0" borderId="8" xfId="355" applyNumberFormat="1" applyFont="1" applyFill="1" applyBorder="1" applyAlignment="1">
      <alignment horizontal="center" vertical="center"/>
    </xf>
    <xf numFmtId="0" fontId="54" fillId="0" borderId="5" xfId="355" applyFont="1" applyFill="1" applyBorder="1" applyAlignment="1">
      <alignment horizontal="center" vertical="center" wrapText="1"/>
    </xf>
    <xf numFmtId="0" fontId="54" fillId="0" borderId="1" xfId="355" applyFont="1" applyFill="1" applyBorder="1" applyAlignment="1">
      <alignment horizontal="center" vertical="center" wrapText="1"/>
    </xf>
    <xf numFmtId="0" fontId="49" fillId="0" borderId="3" xfId="355" applyFont="1" applyFill="1" applyBorder="1" applyAlignment="1">
      <alignment horizontal="center" vertical="center" wrapText="1"/>
    </xf>
    <xf numFmtId="49" fontId="49" fillId="0" borderId="3" xfId="355" applyNumberFormat="1" applyFont="1" applyFill="1" applyBorder="1" applyAlignment="1">
      <alignment horizontal="center" vertical="center" wrapText="1"/>
    </xf>
    <xf numFmtId="0" fontId="50" fillId="0" borderId="7" xfId="355" applyFont="1" applyFill="1" applyBorder="1" applyAlignment="1">
      <alignment horizontal="center" vertical="center"/>
    </xf>
    <xf numFmtId="0" fontId="50" fillId="0" borderId="8" xfId="355" applyFont="1" applyFill="1" applyBorder="1" applyAlignment="1">
      <alignment horizontal="center" vertical="center"/>
    </xf>
    <xf numFmtId="0" fontId="48" fillId="0" borderId="0" xfId="353" applyFont="1" applyAlignment="1">
      <alignment horizontal="center"/>
    </xf>
    <xf numFmtId="0" fontId="48" fillId="0" borderId="1" xfId="355" applyFont="1" applyFill="1" applyBorder="1" applyAlignment="1">
      <alignment horizontal="center" vertical="top" wrapText="1"/>
    </xf>
    <xf numFmtId="6" fontId="49" fillId="0" borderId="3" xfId="355" applyNumberFormat="1" applyFont="1" applyFill="1" applyBorder="1" applyAlignment="1">
      <alignment horizontal="center" vertical="center" wrapText="1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1" fontId="36" fillId="0" borderId="4" xfId="1" applyNumberFormat="1" applyFont="1" applyFill="1" applyBorder="1" applyAlignment="1" applyProtection="1">
      <alignment horizontal="center" vertical="center" wrapText="1"/>
    </xf>
    <xf numFmtId="1" fontId="36" fillId="0" borderId="5" xfId="1" applyNumberFormat="1" applyFont="1" applyFill="1" applyBorder="1" applyAlignment="1" applyProtection="1">
      <alignment horizontal="center" vertical="center" wrapText="1"/>
    </xf>
    <xf numFmtId="1" fontId="36" fillId="0" borderId="6" xfId="1" applyNumberFormat="1" applyFont="1" applyFill="1" applyBorder="1" applyAlignment="1" applyProtection="1">
      <alignment horizontal="center" vertical="center" wrapText="1"/>
    </xf>
    <xf numFmtId="1" fontId="36" fillId="0" borderId="10" xfId="1" applyNumberFormat="1" applyFont="1" applyFill="1" applyBorder="1" applyAlignment="1" applyProtection="1">
      <alignment horizontal="center" vertical="center" wrapText="1"/>
    </xf>
    <xf numFmtId="1" fontId="36" fillId="0" borderId="0" xfId="1" applyNumberFormat="1" applyFont="1" applyFill="1" applyBorder="1" applyAlignment="1" applyProtection="1">
      <alignment horizontal="center" vertical="center" wrapText="1"/>
    </xf>
    <xf numFmtId="1" fontId="36" fillId="0" borderId="11" xfId="1" applyNumberFormat="1" applyFont="1" applyFill="1" applyBorder="1" applyAlignment="1" applyProtection="1">
      <alignment horizontal="center" vertical="center" wrapText="1"/>
    </xf>
    <xf numFmtId="1" fontId="38" fillId="0" borderId="7" xfId="1" applyNumberFormat="1" applyFont="1" applyFill="1" applyBorder="1" applyAlignment="1" applyProtection="1">
      <alignment horizontal="center" vertical="center" wrapText="1"/>
    </xf>
    <xf numFmtId="1" fontId="38" fillId="0" borderId="8" xfId="1" applyNumberFormat="1" applyFont="1" applyFill="1" applyBorder="1" applyAlignment="1" applyProtection="1">
      <alignment horizontal="center" vertical="center" wrapText="1"/>
    </xf>
    <xf numFmtId="1" fontId="33" fillId="0" borderId="2" xfId="1" applyNumberFormat="1" applyFont="1" applyFill="1" applyBorder="1" applyAlignment="1" applyProtection="1">
      <alignment horizontal="center"/>
    </xf>
    <xf numFmtId="1" fontId="33" fillId="0" borderId="9" xfId="1" applyNumberFormat="1" applyFont="1" applyFill="1" applyBorder="1" applyAlignment="1" applyProtection="1">
      <alignment horizontal="center"/>
    </xf>
    <xf numFmtId="1" fontId="33" fillId="0" borderId="12" xfId="1" applyNumberFormat="1" applyFont="1" applyFill="1" applyBorder="1" applyAlignment="1" applyProtection="1">
      <alignment horizontal="center"/>
    </xf>
    <xf numFmtId="1" fontId="37" fillId="0" borderId="2" xfId="1" applyNumberFormat="1" applyFont="1" applyFill="1" applyBorder="1" applyAlignment="1" applyProtection="1">
      <alignment horizontal="center" vertical="center" wrapText="1"/>
    </xf>
    <xf numFmtId="1" fontId="37" fillId="0" borderId="12" xfId="1" applyNumberFormat="1" applyFont="1" applyFill="1" applyBorder="1" applyAlignment="1" applyProtection="1">
      <alignment horizontal="center" vertical="center" wrapText="1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36" fillId="0" borderId="26" xfId="1" applyNumberFormat="1" applyFont="1" applyFill="1" applyBorder="1" applyAlignment="1" applyProtection="1">
      <alignment horizontal="center" vertical="center" wrapText="1"/>
    </xf>
    <xf numFmtId="1" fontId="36" fillId="0" borderId="1" xfId="1" applyNumberFormat="1" applyFont="1" applyFill="1" applyBorder="1" applyAlignment="1" applyProtection="1">
      <alignment horizontal="center" vertical="center" wrapText="1"/>
    </xf>
    <xf numFmtId="1" fontId="36" fillId="0" borderId="27" xfId="1" applyNumberFormat="1" applyFont="1" applyFill="1" applyBorder="1" applyAlignment="1" applyProtection="1">
      <alignment horizontal="center" vertical="center" wrapText="1"/>
    </xf>
    <xf numFmtId="1" fontId="36" fillId="0" borderId="3" xfId="1" applyNumberFormat="1" applyFont="1" applyFill="1" applyBorder="1" applyAlignment="1" applyProtection="1">
      <alignment horizontal="center" vertical="center" wrapText="1"/>
    </xf>
    <xf numFmtId="1" fontId="32" fillId="0" borderId="0" xfId="1" applyNumberFormat="1" applyFont="1" applyFill="1" applyAlignment="1" applyProtection="1">
      <alignment horizontal="center"/>
      <protection locked="0"/>
    </xf>
    <xf numFmtId="1" fontId="32" fillId="0" borderId="1" xfId="1" applyNumberFormat="1" applyFont="1" applyFill="1" applyBorder="1" applyAlignment="1" applyProtection="1">
      <alignment horizontal="center"/>
      <protection locked="0"/>
    </xf>
    <xf numFmtId="1" fontId="33" fillId="0" borderId="3" xfId="1" applyNumberFormat="1" applyFont="1" applyFill="1" applyBorder="1" applyAlignment="1" applyProtection="1">
      <alignment horizontal="center" vertical="center" wrapText="1"/>
    </xf>
  </cellXfs>
  <cellStyles count="375">
    <cellStyle name="20% - Accent1" xfId="7"/>
    <cellStyle name="20% - Accent1 2" xfId="8"/>
    <cellStyle name="20% - Accent1 3" xfId="9"/>
    <cellStyle name="20% - Accent1 4" xfId="10"/>
    <cellStyle name="20% - Accent1 5" xfId="321"/>
    <cellStyle name="20% - Accent1 6" xfId="283"/>
    <cellStyle name="20% - Accent2" xfId="11"/>
    <cellStyle name="20% - Accent2 2" xfId="12"/>
    <cellStyle name="20% - Accent2 3" xfId="13"/>
    <cellStyle name="20% - Accent2 4" xfId="14"/>
    <cellStyle name="20% - Accent2 5" xfId="320"/>
    <cellStyle name="20% - Accent2 6" xfId="284"/>
    <cellStyle name="20% - Accent3" xfId="15"/>
    <cellStyle name="20% - Accent3 2" xfId="16"/>
    <cellStyle name="20% - Accent3 3" xfId="17"/>
    <cellStyle name="20% - Accent3 4" xfId="18"/>
    <cellStyle name="20% - Accent3 5" xfId="319"/>
    <cellStyle name="20% - Accent3 6" xfId="285"/>
    <cellStyle name="20% - Accent4" xfId="19"/>
    <cellStyle name="20% - Accent4 2" xfId="20"/>
    <cellStyle name="20% - Accent4 3" xfId="21"/>
    <cellStyle name="20% - Accent4 4" xfId="22"/>
    <cellStyle name="20% - Accent4 5" xfId="318"/>
    <cellStyle name="20% - Accent4 6" xfId="286"/>
    <cellStyle name="20% - Accent5" xfId="23"/>
    <cellStyle name="20% - Accent5 2" xfId="24"/>
    <cellStyle name="20% - Accent5 3" xfId="25"/>
    <cellStyle name="20% - Accent5 4" xfId="26"/>
    <cellStyle name="20% - Accent6" xfId="27"/>
    <cellStyle name="20% - Accent6 2" xfId="28"/>
    <cellStyle name="20% - Accent6 3" xfId="29"/>
    <cellStyle name="20% - Accent6 4" xfId="30"/>
    <cellStyle name="20% - Accent6 5" xfId="317"/>
    <cellStyle name="20% - Accent6 6" xfId="287"/>
    <cellStyle name="20% - Акцент1 2" xfId="31"/>
    <cellStyle name="20% - Акцент1 3" xfId="32"/>
    <cellStyle name="20% - Акцент1 4" xfId="33"/>
    <cellStyle name="20% - Акцент2 2" xfId="34"/>
    <cellStyle name="20% - Акцент2 3" xfId="35"/>
    <cellStyle name="20% - Акцент2 4" xfId="36"/>
    <cellStyle name="20% - Акцент3 2" xfId="37"/>
    <cellStyle name="20% - Акцент3 3" xfId="38"/>
    <cellStyle name="20% - Акцент3 4" xfId="39"/>
    <cellStyle name="20% - Акцент4 2" xfId="40"/>
    <cellStyle name="20% - Акцент4 3" xfId="41"/>
    <cellStyle name="20% - Акцент4 4" xfId="42"/>
    <cellStyle name="20% - Акцент5 2" xfId="43"/>
    <cellStyle name="20% - Акцент5 3" xfId="44"/>
    <cellStyle name="20% - Акцент5 4" xfId="45"/>
    <cellStyle name="20% - Акцент6 2" xfId="46"/>
    <cellStyle name="20% - Акцент6 3" xfId="47"/>
    <cellStyle name="20% - Акцент6 4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40% - Accent1" xfId="73"/>
    <cellStyle name="40% - Accent1 2" xfId="74"/>
    <cellStyle name="40% - Accent1 3" xfId="75"/>
    <cellStyle name="40% - Accent1 4" xfId="76"/>
    <cellStyle name="40% - Accent1 5" xfId="323"/>
    <cellStyle name="40% - Accent1 6" xfId="288"/>
    <cellStyle name="40% - Accent2" xfId="77"/>
    <cellStyle name="40% - Accent2 2" xfId="78"/>
    <cellStyle name="40% - Accent2 3" xfId="79"/>
    <cellStyle name="40% - Accent2 4" xfId="80"/>
    <cellStyle name="40% - Accent3" xfId="81"/>
    <cellStyle name="40% - Accent3 2" xfId="82"/>
    <cellStyle name="40% - Accent3 3" xfId="83"/>
    <cellStyle name="40% - Accent3 4" xfId="84"/>
    <cellStyle name="40% - Accent3 5" xfId="324"/>
    <cellStyle name="40% - Accent3 6" xfId="289"/>
    <cellStyle name="40% - Accent4" xfId="85"/>
    <cellStyle name="40% - Accent4 2" xfId="86"/>
    <cellStyle name="40% - Accent4 3" xfId="87"/>
    <cellStyle name="40% - Accent4 4" xfId="88"/>
    <cellStyle name="40% - Accent4 5" xfId="325"/>
    <cellStyle name="40% - Accent4 6" xfId="290"/>
    <cellStyle name="40% - Accent5" xfId="89"/>
    <cellStyle name="40% - Accent5 2" xfId="90"/>
    <cellStyle name="40% - Accent5 3" xfId="91"/>
    <cellStyle name="40% - Accent5 4" xfId="92"/>
    <cellStyle name="40% - Accent5 5" xfId="326"/>
    <cellStyle name="40% - Accent5 6" xfId="291"/>
    <cellStyle name="40% - Accent6" xfId="93"/>
    <cellStyle name="40% - Accent6 2" xfId="94"/>
    <cellStyle name="40% - Accent6 3" xfId="95"/>
    <cellStyle name="40% - Accent6 4" xfId="96"/>
    <cellStyle name="40% - Accent6 5" xfId="327"/>
    <cellStyle name="40% - Accent6 6" xfId="292"/>
    <cellStyle name="40% - Акцент1 2" xfId="97"/>
    <cellStyle name="40% - Акцент1 3" xfId="98"/>
    <cellStyle name="40% - Акцент1 4" xfId="99"/>
    <cellStyle name="40% - Акцент2 2" xfId="100"/>
    <cellStyle name="40% - Акцент2 3" xfId="101"/>
    <cellStyle name="40% - Акцент2 4" xfId="102"/>
    <cellStyle name="40% - Акцент3 2" xfId="103"/>
    <cellStyle name="40% - Акцент3 3" xfId="104"/>
    <cellStyle name="40% - Акцент3 4" xfId="105"/>
    <cellStyle name="40% - Акцент4 2" xfId="106"/>
    <cellStyle name="40% - Акцент4 3" xfId="107"/>
    <cellStyle name="40% - Акцент4 4" xfId="108"/>
    <cellStyle name="40% - Акцент5 2" xfId="109"/>
    <cellStyle name="40% - Акцент5 3" xfId="110"/>
    <cellStyle name="40% - Акцент5 4" xfId="111"/>
    <cellStyle name="40% - Акцент6 2" xfId="112"/>
    <cellStyle name="40% - Акцент6 3" xfId="113"/>
    <cellStyle name="40% - Акцент6 4" xfId="114"/>
    <cellStyle name="40% – Акцентування1" xfId="115"/>
    <cellStyle name="40% – Акцентування1 2" xfId="116"/>
    <cellStyle name="40% – Акцентування1 3" xfId="117"/>
    <cellStyle name="40% – Акцентування1 4" xfId="118"/>
    <cellStyle name="40% – Акцентування2" xfId="119"/>
    <cellStyle name="40% – Акцентування2 2" xfId="120"/>
    <cellStyle name="40% – Акцентування2 3" xfId="121"/>
    <cellStyle name="40% – Акцентування2 4" xfId="122"/>
    <cellStyle name="40% – Акцентування3" xfId="123"/>
    <cellStyle name="40% – Акцентування3 2" xfId="124"/>
    <cellStyle name="40% – Акцентування3 3" xfId="125"/>
    <cellStyle name="40% – Акцентування3 4" xfId="126"/>
    <cellStyle name="40% – Акцентування4" xfId="127"/>
    <cellStyle name="40% – Акцентування4 2" xfId="128"/>
    <cellStyle name="40% – Акцентування4 3" xfId="129"/>
    <cellStyle name="40% – Акцентування4 4" xfId="130"/>
    <cellStyle name="40% – Акцентування5" xfId="131"/>
    <cellStyle name="40% – Акцентування5 2" xfId="132"/>
    <cellStyle name="40% – Акцентування5 3" xfId="133"/>
    <cellStyle name="40% – Акцентування5 4" xfId="134"/>
    <cellStyle name="40% – Акцентування6" xfId="135"/>
    <cellStyle name="40% – Акцентування6 2" xfId="136"/>
    <cellStyle name="40% – Акцентування6 3" xfId="137"/>
    <cellStyle name="40% – Акцентування6 4" xfId="138"/>
    <cellStyle name="60% - Accent1" xfId="139"/>
    <cellStyle name="60% - Accent1 2" xfId="140"/>
    <cellStyle name="60% - Accent1 3" xfId="328"/>
    <cellStyle name="60% - Accent1 4" xfId="293"/>
    <cellStyle name="60% - Accent2" xfId="141"/>
    <cellStyle name="60% - Accent2 2" xfId="142"/>
    <cellStyle name="60% - Accent2 3" xfId="329"/>
    <cellStyle name="60% - Accent2 4" xfId="294"/>
    <cellStyle name="60% - Accent3" xfId="143"/>
    <cellStyle name="60% - Accent3 2" xfId="144"/>
    <cellStyle name="60% - Accent3 3" xfId="330"/>
    <cellStyle name="60% - Accent3 4" xfId="295"/>
    <cellStyle name="60% - Accent4" xfId="145"/>
    <cellStyle name="60% - Accent4 2" xfId="146"/>
    <cellStyle name="60% - Accent4 3" xfId="331"/>
    <cellStyle name="60% - Accent4 4" xfId="296"/>
    <cellStyle name="60% - Accent5" xfId="147"/>
    <cellStyle name="60% - Accent5 2" xfId="148"/>
    <cellStyle name="60% - Accent5 3" xfId="332"/>
    <cellStyle name="60% - Accent5 4" xfId="297"/>
    <cellStyle name="60% - Accent6" xfId="149"/>
    <cellStyle name="60% - Accent6 2" xfId="150"/>
    <cellStyle name="60% - Accent6 3" xfId="333"/>
    <cellStyle name="60% - Accent6 4" xfId="298"/>
    <cellStyle name="60% - Акцент1 2" xfId="151"/>
    <cellStyle name="60% - Акцент1 3" xfId="152"/>
    <cellStyle name="60% - Акцент2 2" xfId="153"/>
    <cellStyle name="60% - Акцент2 3" xfId="154"/>
    <cellStyle name="60% - Акцент3 2" xfId="155"/>
    <cellStyle name="60% - Акцент3 3" xfId="156"/>
    <cellStyle name="60% - Акцент4 2" xfId="157"/>
    <cellStyle name="60% - Акцент4 3" xfId="158"/>
    <cellStyle name="60% - Акцент5 2" xfId="159"/>
    <cellStyle name="60% - Акцент5 3" xfId="160"/>
    <cellStyle name="60% - Акцент6 2" xfId="161"/>
    <cellStyle name="60% - Акцент6 3" xfId="162"/>
    <cellStyle name="60% – Акцентування1" xfId="163"/>
    <cellStyle name="60% – Акцентування1 2" xfId="164"/>
    <cellStyle name="60% – Акцентування2" xfId="165"/>
    <cellStyle name="60% – Акцентування2 2" xfId="166"/>
    <cellStyle name="60% – Акцентування3" xfId="167"/>
    <cellStyle name="60% – Акцентування3 2" xfId="168"/>
    <cellStyle name="60% – Акцентування4" xfId="169"/>
    <cellStyle name="60% – Акцентування4 2" xfId="170"/>
    <cellStyle name="60% – Акцентування5" xfId="171"/>
    <cellStyle name="60% – Акцентування5 2" xfId="172"/>
    <cellStyle name="60% – Акцентування6" xfId="173"/>
    <cellStyle name="60% – Акцентування6 2" xfId="174"/>
    <cellStyle name="Accent1" xfId="175"/>
    <cellStyle name="Accent1 2" xfId="176"/>
    <cellStyle name="Accent1 3" xfId="334"/>
    <cellStyle name="Accent1 4" xfId="299"/>
    <cellStyle name="Accent2" xfId="177"/>
    <cellStyle name="Accent2 2" xfId="178"/>
    <cellStyle name="Accent2 3" xfId="335"/>
    <cellStyle name="Accent2 4" xfId="300"/>
    <cellStyle name="Accent3" xfId="179"/>
    <cellStyle name="Accent3 2" xfId="180"/>
    <cellStyle name="Accent3 3" xfId="336"/>
    <cellStyle name="Accent3 4" xfId="301"/>
    <cellStyle name="Accent4" xfId="181"/>
    <cellStyle name="Accent4 2" xfId="182"/>
    <cellStyle name="Accent4 3" xfId="337"/>
    <cellStyle name="Accent4 4" xfId="302"/>
    <cellStyle name="Accent5" xfId="183"/>
    <cellStyle name="Accent5 2" xfId="184"/>
    <cellStyle name="Accent6" xfId="185"/>
    <cellStyle name="Accent6 2" xfId="186"/>
    <cellStyle name="Accent6 3" xfId="338"/>
    <cellStyle name="Accent6 4" xfId="303"/>
    <cellStyle name="Bad" xfId="187"/>
    <cellStyle name="Bad 2" xfId="188"/>
    <cellStyle name="Bad 3" xfId="339"/>
    <cellStyle name="Bad 4" xfId="304"/>
    <cellStyle name="Calculation" xfId="189"/>
    <cellStyle name="Calculation 2" xfId="190"/>
    <cellStyle name="Calculation 3" xfId="340"/>
    <cellStyle name="Calculation 4" xfId="305"/>
    <cellStyle name="Check Cell" xfId="191"/>
    <cellStyle name="Check Cell 2" xfId="192"/>
    <cellStyle name="Explanatory Text" xfId="193"/>
    <cellStyle name="Good" xfId="194"/>
    <cellStyle name="Good 2" xfId="195"/>
    <cellStyle name="Good 3" xfId="341"/>
    <cellStyle name="Good 4" xfId="306"/>
    <cellStyle name="Heading 1" xfId="196"/>
    <cellStyle name="Heading 1 2" xfId="342"/>
    <cellStyle name="Heading 1 3" xfId="307"/>
    <cellStyle name="Heading 2" xfId="197"/>
    <cellStyle name="Heading 2 2" xfId="343"/>
    <cellStyle name="Heading 2 3" xfId="308"/>
    <cellStyle name="Heading 3" xfId="198"/>
    <cellStyle name="Heading 3 2" xfId="344"/>
    <cellStyle name="Heading 3 3" xfId="309"/>
    <cellStyle name="Heading 4" xfId="199"/>
    <cellStyle name="Heading 4 2" xfId="345"/>
    <cellStyle name="Heading 4 3" xfId="310"/>
    <cellStyle name="Input" xfId="200"/>
    <cellStyle name="Input 2" xfId="201"/>
    <cellStyle name="Input 3" xfId="346"/>
    <cellStyle name="Input 4" xfId="311"/>
    <cellStyle name="Linked Cell" xfId="202"/>
    <cellStyle name="Linked Cell 2" xfId="347"/>
    <cellStyle name="Linked Cell 3" xfId="312"/>
    <cellStyle name="Neutral" xfId="203"/>
    <cellStyle name="Neutral 2" xfId="204"/>
    <cellStyle name="Neutral 3" xfId="348"/>
    <cellStyle name="Neutral 4" xfId="313"/>
    <cellStyle name="Normal_Sheet1" xfId="314"/>
    <cellStyle name="Note" xfId="205"/>
    <cellStyle name="Note 2" xfId="206"/>
    <cellStyle name="Note 3" xfId="207"/>
    <cellStyle name="Note 4" xfId="208"/>
    <cellStyle name="Note 5" xfId="349"/>
    <cellStyle name="Note 6" xfId="315"/>
    <cellStyle name="Note_СВОД_12" xfId="209"/>
    <cellStyle name="Output" xfId="210"/>
    <cellStyle name="Output 2" xfId="211"/>
    <cellStyle name="Output 3" xfId="350"/>
    <cellStyle name="Output 4" xfId="316"/>
    <cellStyle name="Title" xfId="212"/>
    <cellStyle name="Total" xfId="213"/>
    <cellStyle name="Warning Text" xfId="214"/>
    <cellStyle name="Акцент1 2" xfId="215"/>
    <cellStyle name="Акцент1 3" xfId="216"/>
    <cellStyle name="Акцент2 2" xfId="217"/>
    <cellStyle name="Акцент2 3" xfId="218"/>
    <cellStyle name="Акцент3 2" xfId="219"/>
    <cellStyle name="Акцент3 3" xfId="220"/>
    <cellStyle name="Акцент4 2" xfId="221"/>
    <cellStyle name="Акцент4 3" xfId="222"/>
    <cellStyle name="Акцент5 2" xfId="223"/>
    <cellStyle name="Акцент5 3" xfId="224"/>
    <cellStyle name="Акцент6 2" xfId="225"/>
    <cellStyle name="Акцент6 3" xfId="226"/>
    <cellStyle name="Акцентування1" xfId="227"/>
    <cellStyle name="Акцентування1 2" xfId="228"/>
    <cellStyle name="Акцентування2" xfId="229"/>
    <cellStyle name="Акцентування2 2" xfId="230"/>
    <cellStyle name="Акцентування3" xfId="231"/>
    <cellStyle name="Акцентування3 2" xfId="232"/>
    <cellStyle name="Акцентування4" xfId="233"/>
    <cellStyle name="Акцентування4 2" xfId="234"/>
    <cellStyle name="Акцентування5" xfId="235"/>
    <cellStyle name="Акцентування5 2" xfId="236"/>
    <cellStyle name="Акцентування6" xfId="237"/>
    <cellStyle name="Акцентування6 2" xfId="238"/>
    <cellStyle name="Ввід" xfId="239"/>
    <cellStyle name="Ввід 2" xfId="240"/>
    <cellStyle name="Ввод  2" xfId="241"/>
    <cellStyle name="Вывод 2" xfId="242"/>
    <cellStyle name="Вывод 3" xfId="243"/>
    <cellStyle name="Вычисление 2" xfId="244"/>
    <cellStyle name="Вычисление 3" xfId="245"/>
    <cellStyle name="Добре" xfId="246"/>
    <cellStyle name="Добре 2" xfId="247"/>
    <cellStyle name="Звичайний 2" xfId="248"/>
    <cellStyle name="Звичайний 2 3" xfId="357"/>
    <cellStyle name="Звичайний 3 2 3" xfId="356"/>
    <cellStyle name="Зв'язана клітинка" xfId="249"/>
    <cellStyle name="Итог 2" xfId="250"/>
    <cellStyle name="Контрольна клітинка" xfId="251"/>
    <cellStyle name="Контрольна клітинка 2" xfId="252"/>
    <cellStyle name="Контрольная ячейка 2" xfId="253"/>
    <cellStyle name="Назва" xfId="254"/>
    <cellStyle name="Нейтральный 2" xfId="255"/>
    <cellStyle name="Нейтральный 3" xfId="256"/>
    <cellStyle name="Обчислення" xfId="257"/>
    <cellStyle name="Обчислення 2" xfId="258"/>
    <cellStyle name="Обычный" xfId="0" builtinId="0"/>
    <cellStyle name="Обычный 2" xfId="6"/>
    <cellStyle name="Обычный 2 2" xfId="322"/>
    <cellStyle name="Обычный 2 3" xfId="282"/>
    <cellStyle name="Обычный 3" xfId="281"/>
    <cellStyle name="Обычный 3 2" xfId="363"/>
    <cellStyle name="Обычный 3 2 2" xfId="366"/>
    <cellStyle name="Обычный 3 3" xfId="368"/>
    <cellStyle name="Обычный 4" xfId="351"/>
    <cellStyle name="Обычный 4 2" xfId="362"/>
    <cellStyle name="Обычный 4 2 2" xfId="369"/>
    <cellStyle name="Обычный 4 3" xfId="365"/>
    <cellStyle name="Обычный 5" xfId="352"/>
    <cellStyle name="Обычный 5 2" xfId="354"/>
    <cellStyle name="Обычный 5 2 2" xfId="370"/>
    <cellStyle name="Обычный 5 3" xfId="355"/>
    <cellStyle name="Обычный 5 4" xfId="367"/>
    <cellStyle name="Обычный 6" xfId="364"/>
    <cellStyle name="Обычный 6 3" xfId="353"/>
    <cellStyle name="Обычный 7" xfId="371"/>
    <cellStyle name="Обычный 7 2" xfId="372"/>
    <cellStyle name="Обычный 8" xfId="373"/>
    <cellStyle name="Обычный 9" xfId="374"/>
    <cellStyle name="Обычный_06" xfId="1"/>
    <cellStyle name="Обычный_09_Професійний склад" xfId="359"/>
    <cellStyle name="Обычный_27.08.2013" xfId="360"/>
    <cellStyle name="Обычный_TБЛ-12~1" xfId="361"/>
    <cellStyle name="Обычный_Форма7Н" xfId="358"/>
    <cellStyle name="Підсумок" xfId="259"/>
    <cellStyle name="Плохой 2" xfId="260"/>
    <cellStyle name="Плохой 3" xfId="261"/>
    <cellStyle name="Поганий" xfId="262"/>
    <cellStyle name="Поганий 2" xfId="263"/>
    <cellStyle name="Пояснение 2" xfId="264"/>
    <cellStyle name="Примечание 2" xfId="265"/>
    <cellStyle name="Примечание 3" xfId="266"/>
    <cellStyle name="Примечание 4" xfId="267"/>
    <cellStyle name="Примітка" xfId="268"/>
    <cellStyle name="Примітка 2" xfId="269"/>
    <cellStyle name="Примітка 3" xfId="270"/>
    <cellStyle name="Примітка 4" xfId="271"/>
    <cellStyle name="Примітка_СВОД_12" xfId="272"/>
    <cellStyle name="Результат" xfId="273"/>
    <cellStyle name="Результат 1" xfId="274"/>
    <cellStyle name="Середній" xfId="275"/>
    <cellStyle name="Середній 2" xfId="276"/>
    <cellStyle name="Стиль 1" xfId="2"/>
    <cellStyle name="Стиль 1 2" xfId="277"/>
    <cellStyle name="Текст попередження" xfId="278"/>
    <cellStyle name="Текст пояснення" xfId="279"/>
    <cellStyle name="Тысячи [0]_Анализ" xfId="3"/>
    <cellStyle name="Тысячи_Анализ" xfId="4"/>
    <cellStyle name="ФинᎰнсовый_Лист1 (3)_1" xfId="5"/>
    <cellStyle name="Хороший 2" xfId="280"/>
  </cellStyles>
  <dxfs count="0"/>
  <tableStyles count="0" defaultTableStyle="TableStyleMedium2" defaultPivotStyle="PivotStyleLight16"/>
  <colors>
    <mruColors>
      <color rgb="FFCFCFC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tabSelected="1" view="pageBreakPreview" zoomScale="120" zoomScaleNormal="100" zoomScaleSheetLayoutView="120" workbookViewId="0">
      <pane xSplit="1" topLeftCell="B1" activePane="topRight" state="frozen"/>
      <selection pane="topRight" activeCell="A6" sqref="A6"/>
    </sheetView>
  </sheetViews>
  <sheetFormatPr defaultRowHeight="15" x14ac:dyDescent="0.25"/>
  <cols>
    <col min="1" max="1" width="35.42578125" style="130" customWidth="1"/>
    <col min="2" max="8" width="9.85546875" style="130" customWidth="1"/>
    <col min="9" max="9" width="11" style="130" customWidth="1"/>
    <col min="10" max="16384" width="9.140625" style="130"/>
  </cols>
  <sheetData>
    <row r="2" spans="1:10" ht="18.75" x14ac:dyDescent="0.3">
      <c r="A2" s="180" t="s">
        <v>141</v>
      </c>
      <c r="B2" s="180"/>
      <c r="C2" s="180"/>
      <c r="D2" s="180"/>
      <c r="E2" s="180"/>
      <c r="F2" s="180"/>
      <c r="G2" s="180"/>
      <c r="H2" s="180"/>
      <c r="I2" s="180"/>
      <c r="J2" s="129"/>
    </row>
    <row r="3" spans="1:10" ht="18.75" x14ac:dyDescent="0.3">
      <c r="A3" s="181" t="s">
        <v>131</v>
      </c>
      <c r="B3" s="181"/>
      <c r="C3" s="181"/>
      <c r="D3" s="181"/>
      <c r="E3" s="181"/>
      <c r="F3" s="181"/>
      <c r="G3" s="181"/>
      <c r="H3" s="181"/>
      <c r="I3" s="181"/>
      <c r="J3" s="129"/>
    </row>
    <row r="4" spans="1:10" ht="18.75" x14ac:dyDescent="0.3">
      <c r="A4" s="131"/>
      <c r="B4" s="131"/>
      <c r="C4" s="131"/>
      <c r="D4" s="131"/>
      <c r="E4" s="131"/>
      <c r="F4" s="131"/>
      <c r="G4" s="131"/>
      <c r="H4" s="131"/>
      <c r="I4" s="131"/>
      <c r="J4" s="129"/>
    </row>
    <row r="5" spans="1:10" ht="18.75" x14ac:dyDescent="0.3">
      <c r="A5" s="182" t="s">
        <v>132</v>
      </c>
      <c r="B5" s="183"/>
      <c r="C5" s="183"/>
      <c r="D5" s="183"/>
      <c r="E5" s="183"/>
      <c r="F5" s="183"/>
      <c r="G5" s="131"/>
      <c r="H5" s="131"/>
      <c r="I5" s="131"/>
      <c r="J5" s="129"/>
    </row>
    <row r="6" spans="1:10" ht="18.75" x14ac:dyDescent="0.3">
      <c r="A6" s="132"/>
      <c r="B6" s="133" t="s">
        <v>142</v>
      </c>
      <c r="C6" s="133" t="s">
        <v>143</v>
      </c>
      <c r="D6" s="133" t="s">
        <v>144</v>
      </c>
      <c r="E6" s="133" t="s">
        <v>145</v>
      </c>
      <c r="F6" s="133" t="s">
        <v>146</v>
      </c>
      <c r="G6" s="133" t="s">
        <v>147</v>
      </c>
      <c r="H6" s="133" t="s">
        <v>148</v>
      </c>
      <c r="I6" s="133" t="s">
        <v>161</v>
      </c>
      <c r="J6" s="129"/>
    </row>
    <row r="7" spans="1:10" ht="45" customHeight="1" x14ac:dyDescent="0.3">
      <c r="A7" s="134" t="s">
        <v>149</v>
      </c>
      <c r="B7" s="133">
        <v>621.1</v>
      </c>
      <c r="C7" s="133">
        <v>614.9</v>
      </c>
      <c r="D7" s="133">
        <v>609.20000000000005</v>
      </c>
      <c r="E7" s="133">
        <v>609.20000000000005</v>
      </c>
      <c r="F7" s="133">
        <v>581.4</v>
      </c>
      <c r="G7" s="133">
        <v>571.20000000000005</v>
      </c>
      <c r="H7" s="133">
        <v>571.29999999999995</v>
      </c>
      <c r="I7" s="135">
        <v>572.6</v>
      </c>
      <c r="J7" s="136"/>
    </row>
    <row r="8" spans="1:10" ht="36" customHeight="1" thickBot="1" x14ac:dyDescent="0.35">
      <c r="A8" s="137" t="s">
        <v>150</v>
      </c>
      <c r="B8" s="138">
        <v>65.900000000000006</v>
      </c>
      <c r="C8" s="138">
        <v>65.8</v>
      </c>
      <c r="D8" s="138">
        <v>65.599999999999994</v>
      </c>
      <c r="E8" s="138">
        <v>66</v>
      </c>
      <c r="F8" s="138">
        <v>63.4</v>
      </c>
      <c r="G8" s="138">
        <v>62.5</v>
      </c>
      <c r="H8" s="138">
        <v>63</v>
      </c>
      <c r="I8" s="139">
        <v>63.3</v>
      </c>
      <c r="J8" s="136"/>
    </row>
    <row r="9" spans="1:10" ht="51.75" customHeight="1" thickTop="1" x14ac:dyDescent="0.3">
      <c r="A9" s="140" t="s">
        <v>151</v>
      </c>
      <c r="B9" s="141">
        <v>560.29999999999995</v>
      </c>
      <c r="C9" s="141">
        <v>553.5</v>
      </c>
      <c r="D9" s="141">
        <v>550.29999999999995</v>
      </c>
      <c r="E9" s="141">
        <v>552.29999999999995</v>
      </c>
      <c r="F9" s="141">
        <v>514.79999999999995</v>
      </c>
      <c r="G9" s="141">
        <v>506.6</v>
      </c>
      <c r="H9" s="141">
        <v>507.6</v>
      </c>
      <c r="I9" s="142">
        <v>510.6</v>
      </c>
      <c r="J9" s="136"/>
    </row>
    <row r="10" spans="1:10" ht="19.5" thickBot="1" x14ac:dyDescent="0.35">
      <c r="A10" s="137" t="s">
        <v>152</v>
      </c>
      <c r="B10" s="143">
        <v>59.5</v>
      </c>
      <c r="C10" s="143">
        <v>59.2</v>
      </c>
      <c r="D10" s="143">
        <v>59.3</v>
      </c>
      <c r="E10" s="143">
        <v>59.9</v>
      </c>
      <c r="F10" s="143">
        <v>56.1</v>
      </c>
      <c r="G10" s="143">
        <v>55.5</v>
      </c>
      <c r="H10" s="143">
        <v>55.9</v>
      </c>
      <c r="I10" s="139">
        <v>56.4</v>
      </c>
      <c r="J10" s="136"/>
    </row>
    <row r="11" spans="1:10" ht="34.5" customHeight="1" thickTop="1" x14ac:dyDescent="0.3">
      <c r="A11" s="140" t="s">
        <v>153</v>
      </c>
      <c r="B11" s="141">
        <v>60.8</v>
      </c>
      <c r="C11" s="141">
        <v>61.4</v>
      </c>
      <c r="D11" s="141">
        <v>58.9</v>
      </c>
      <c r="E11" s="141">
        <v>56.8</v>
      </c>
      <c r="F11" s="141">
        <v>66.599999999999994</v>
      </c>
      <c r="G11" s="141">
        <v>64.599999999999994</v>
      </c>
      <c r="H11" s="141">
        <v>63.7</v>
      </c>
      <c r="I11" s="142">
        <v>62</v>
      </c>
      <c r="J11" s="136"/>
    </row>
    <row r="12" spans="1:10" ht="37.5" customHeight="1" thickBot="1" x14ac:dyDescent="0.35">
      <c r="A12" s="137" t="s">
        <v>154</v>
      </c>
      <c r="B12" s="143">
        <v>9.8000000000000007</v>
      </c>
      <c r="C12" s="138">
        <v>10</v>
      </c>
      <c r="D12" s="143">
        <v>9.6999999999999993</v>
      </c>
      <c r="E12" s="143">
        <v>9.3000000000000007</v>
      </c>
      <c r="F12" s="143">
        <v>11.5</v>
      </c>
      <c r="G12" s="143">
        <v>11.3</v>
      </c>
      <c r="H12" s="143">
        <v>11.2</v>
      </c>
      <c r="I12" s="139">
        <v>10.8</v>
      </c>
      <c r="J12" s="136"/>
    </row>
    <row r="13" spans="1:10" ht="35.25" customHeight="1" thickTop="1" x14ac:dyDescent="0.3">
      <c r="A13" s="140" t="s">
        <v>155</v>
      </c>
      <c r="B13" s="141">
        <v>321.39999999999998</v>
      </c>
      <c r="C13" s="141">
        <v>319.39999999999998</v>
      </c>
      <c r="D13" s="141">
        <v>319.39999999999998</v>
      </c>
      <c r="E13" s="141">
        <v>313.7</v>
      </c>
      <c r="F13" s="141">
        <v>336.2</v>
      </c>
      <c r="G13" s="141">
        <v>342.1</v>
      </c>
      <c r="H13" s="141">
        <v>336.2</v>
      </c>
      <c r="I13" s="142">
        <v>332.1</v>
      </c>
      <c r="J13" s="136"/>
    </row>
    <row r="14" spans="1:10" ht="18.75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18.75" x14ac:dyDescent="0.3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8.75" x14ac:dyDescent="0.3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8.75" x14ac:dyDescent="0.3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18.75" x14ac:dyDescent="0.3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</sheetData>
  <mergeCells count="3">
    <mergeCell ref="A2:I2"/>
    <mergeCell ref="A3:I3"/>
    <mergeCell ref="A5:F5"/>
  </mergeCells>
  <printOptions horizontalCentered="1"/>
  <pageMargins left="0.51181102362204722" right="0.11811023622047245" top="0.94488188976377963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8"/>
  <sheetViews>
    <sheetView view="pageBreakPreview" zoomScale="78" zoomScaleNormal="75" zoomScaleSheetLayoutView="78" workbookViewId="0">
      <pane xSplit="1" ySplit="8" topLeftCell="B9" activePane="bottomRight" state="frozen"/>
      <selection activeCell="T9" sqref="T9"/>
      <selection pane="topRight" activeCell="T9" sqref="T9"/>
      <selection pane="bottomLeft" activeCell="T9" sqref="T9"/>
      <selection pane="bottomRight" activeCell="A6" sqref="A6:A7"/>
    </sheetView>
  </sheetViews>
  <sheetFormatPr defaultColWidth="8.28515625" defaultRowHeight="12.75" x14ac:dyDescent="0.2"/>
  <cols>
    <col min="1" max="1" width="20.85546875" style="114" customWidth="1"/>
    <col min="2" max="2" width="16.42578125" style="114" customWidth="1"/>
    <col min="3" max="3" width="14.42578125" style="114" customWidth="1"/>
    <col min="4" max="4" width="14" style="114" customWidth="1"/>
    <col min="5" max="5" width="13.28515625" style="114" customWidth="1"/>
    <col min="6" max="6" width="12.7109375" style="114" customWidth="1"/>
    <col min="7" max="7" width="12" style="114" customWidth="1"/>
    <col min="8" max="8" width="12.5703125" style="114" customWidth="1"/>
    <col min="9" max="9" width="13.7109375" style="114" customWidth="1"/>
    <col min="10" max="251" width="9.140625" style="114" customWidth="1"/>
    <col min="252" max="252" width="18.5703125" style="114" customWidth="1"/>
    <col min="253" max="253" width="11.5703125" style="114" customWidth="1"/>
    <col min="254" max="254" width="11" style="114" customWidth="1"/>
    <col min="255" max="255" width="8.28515625" style="114"/>
    <col min="256" max="256" width="20.85546875" style="114" customWidth="1"/>
    <col min="257" max="257" width="16.42578125" style="114" customWidth="1"/>
    <col min="258" max="258" width="14.42578125" style="114" customWidth="1"/>
    <col min="259" max="259" width="14" style="114" customWidth="1"/>
    <col min="260" max="260" width="13.28515625" style="114" customWidth="1"/>
    <col min="261" max="261" width="12.7109375" style="114" customWidth="1"/>
    <col min="262" max="262" width="12" style="114" customWidth="1"/>
    <col min="263" max="263" width="12.5703125" style="114" customWidth="1"/>
    <col min="264" max="264" width="13.7109375" style="114" customWidth="1"/>
    <col min="265" max="507" width="9.140625" style="114" customWidth="1"/>
    <col min="508" max="508" width="18.5703125" style="114" customWidth="1"/>
    <col min="509" max="509" width="11.5703125" style="114" customWidth="1"/>
    <col min="510" max="510" width="11" style="114" customWidth="1"/>
    <col min="511" max="511" width="8.28515625" style="114"/>
    <col min="512" max="512" width="20.85546875" style="114" customWidth="1"/>
    <col min="513" max="513" width="16.42578125" style="114" customWidth="1"/>
    <col min="514" max="514" width="14.42578125" style="114" customWidth="1"/>
    <col min="515" max="515" width="14" style="114" customWidth="1"/>
    <col min="516" max="516" width="13.28515625" style="114" customWidth="1"/>
    <col min="517" max="517" width="12.7109375" style="114" customWidth="1"/>
    <col min="518" max="518" width="12" style="114" customWidth="1"/>
    <col min="519" max="519" width="12.5703125" style="114" customWidth="1"/>
    <col min="520" max="520" width="13.7109375" style="114" customWidth="1"/>
    <col min="521" max="763" width="9.140625" style="114" customWidth="1"/>
    <col min="764" max="764" width="18.5703125" style="114" customWidth="1"/>
    <col min="765" max="765" width="11.5703125" style="114" customWidth="1"/>
    <col min="766" max="766" width="11" style="114" customWidth="1"/>
    <col min="767" max="767" width="8.28515625" style="114"/>
    <col min="768" max="768" width="20.85546875" style="114" customWidth="1"/>
    <col min="769" max="769" width="16.42578125" style="114" customWidth="1"/>
    <col min="770" max="770" width="14.42578125" style="114" customWidth="1"/>
    <col min="771" max="771" width="14" style="114" customWidth="1"/>
    <col min="772" max="772" width="13.28515625" style="114" customWidth="1"/>
    <col min="773" max="773" width="12.7109375" style="114" customWidth="1"/>
    <col min="774" max="774" width="12" style="114" customWidth="1"/>
    <col min="775" max="775" width="12.5703125" style="114" customWidth="1"/>
    <col min="776" max="776" width="13.7109375" style="114" customWidth="1"/>
    <col min="777" max="1019" width="9.140625" style="114" customWidth="1"/>
    <col min="1020" max="1020" width="18.5703125" style="114" customWidth="1"/>
    <col min="1021" max="1021" width="11.5703125" style="114" customWidth="1"/>
    <col min="1022" max="1022" width="11" style="114" customWidth="1"/>
    <col min="1023" max="1023" width="8.28515625" style="114"/>
    <col min="1024" max="1024" width="20.85546875" style="114" customWidth="1"/>
    <col min="1025" max="1025" width="16.42578125" style="114" customWidth="1"/>
    <col min="1026" max="1026" width="14.42578125" style="114" customWidth="1"/>
    <col min="1027" max="1027" width="14" style="114" customWidth="1"/>
    <col min="1028" max="1028" width="13.28515625" style="114" customWidth="1"/>
    <col min="1029" max="1029" width="12.7109375" style="114" customWidth="1"/>
    <col min="1030" max="1030" width="12" style="114" customWidth="1"/>
    <col min="1031" max="1031" width="12.5703125" style="114" customWidth="1"/>
    <col min="1032" max="1032" width="13.7109375" style="114" customWidth="1"/>
    <col min="1033" max="1275" width="9.140625" style="114" customWidth="1"/>
    <col min="1276" max="1276" width="18.5703125" style="114" customWidth="1"/>
    <col min="1277" max="1277" width="11.5703125" style="114" customWidth="1"/>
    <col min="1278" max="1278" width="11" style="114" customWidth="1"/>
    <col min="1279" max="1279" width="8.28515625" style="114"/>
    <col min="1280" max="1280" width="20.85546875" style="114" customWidth="1"/>
    <col min="1281" max="1281" width="16.42578125" style="114" customWidth="1"/>
    <col min="1282" max="1282" width="14.42578125" style="114" customWidth="1"/>
    <col min="1283" max="1283" width="14" style="114" customWidth="1"/>
    <col min="1284" max="1284" width="13.28515625" style="114" customWidth="1"/>
    <col min="1285" max="1285" width="12.7109375" style="114" customWidth="1"/>
    <col min="1286" max="1286" width="12" style="114" customWidth="1"/>
    <col min="1287" max="1287" width="12.5703125" style="114" customWidth="1"/>
    <col min="1288" max="1288" width="13.7109375" style="114" customWidth="1"/>
    <col min="1289" max="1531" width="9.140625" style="114" customWidth="1"/>
    <col min="1532" max="1532" width="18.5703125" style="114" customWidth="1"/>
    <col min="1533" max="1533" width="11.5703125" style="114" customWidth="1"/>
    <col min="1534" max="1534" width="11" style="114" customWidth="1"/>
    <col min="1535" max="1535" width="8.28515625" style="114"/>
    <col min="1536" max="1536" width="20.85546875" style="114" customWidth="1"/>
    <col min="1537" max="1537" width="16.42578125" style="114" customWidth="1"/>
    <col min="1538" max="1538" width="14.42578125" style="114" customWidth="1"/>
    <col min="1539" max="1539" width="14" style="114" customWidth="1"/>
    <col min="1540" max="1540" width="13.28515625" style="114" customWidth="1"/>
    <col min="1541" max="1541" width="12.7109375" style="114" customWidth="1"/>
    <col min="1542" max="1542" width="12" style="114" customWidth="1"/>
    <col min="1543" max="1543" width="12.5703125" style="114" customWidth="1"/>
    <col min="1544" max="1544" width="13.7109375" style="114" customWidth="1"/>
    <col min="1545" max="1787" width="9.140625" style="114" customWidth="1"/>
    <col min="1788" max="1788" width="18.5703125" style="114" customWidth="1"/>
    <col min="1789" max="1789" width="11.5703125" style="114" customWidth="1"/>
    <col min="1790" max="1790" width="11" style="114" customWidth="1"/>
    <col min="1791" max="1791" width="8.28515625" style="114"/>
    <col min="1792" max="1792" width="20.85546875" style="114" customWidth="1"/>
    <col min="1793" max="1793" width="16.42578125" style="114" customWidth="1"/>
    <col min="1794" max="1794" width="14.42578125" style="114" customWidth="1"/>
    <col min="1795" max="1795" width="14" style="114" customWidth="1"/>
    <col min="1796" max="1796" width="13.28515625" style="114" customWidth="1"/>
    <col min="1797" max="1797" width="12.7109375" style="114" customWidth="1"/>
    <col min="1798" max="1798" width="12" style="114" customWidth="1"/>
    <col min="1799" max="1799" width="12.5703125" style="114" customWidth="1"/>
    <col min="1800" max="1800" width="13.7109375" style="114" customWidth="1"/>
    <col min="1801" max="2043" width="9.140625" style="114" customWidth="1"/>
    <col min="2044" max="2044" width="18.5703125" style="114" customWidth="1"/>
    <col min="2045" max="2045" width="11.5703125" style="114" customWidth="1"/>
    <col min="2046" max="2046" width="11" style="114" customWidth="1"/>
    <col min="2047" max="2047" width="8.28515625" style="114"/>
    <col min="2048" max="2048" width="20.85546875" style="114" customWidth="1"/>
    <col min="2049" max="2049" width="16.42578125" style="114" customWidth="1"/>
    <col min="2050" max="2050" width="14.42578125" style="114" customWidth="1"/>
    <col min="2051" max="2051" width="14" style="114" customWidth="1"/>
    <col min="2052" max="2052" width="13.28515625" style="114" customWidth="1"/>
    <col min="2053" max="2053" width="12.7109375" style="114" customWidth="1"/>
    <col min="2054" max="2054" width="12" style="114" customWidth="1"/>
    <col min="2055" max="2055" width="12.5703125" style="114" customWidth="1"/>
    <col min="2056" max="2056" width="13.7109375" style="114" customWidth="1"/>
    <col min="2057" max="2299" width="9.140625" style="114" customWidth="1"/>
    <col min="2300" max="2300" width="18.5703125" style="114" customWidth="1"/>
    <col min="2301" max="2301" width="11.5703125" style="114" customWidth="1"/>
    <col min="2302" max="2302" width="11" style="114" customWidth="1"/>
    <col min="2303" max="2303" width="8.28515625" style="114"/>
    <col min="2304" max="2304" width="20.85546875" style="114" customWidth="1"/>
    <col min="2305" max="2305" width="16.42578125" style="114" customWidth="1"/>
    <col min="2306" max="2306" width="14.42578125" style="114" customWidth="1"/>
    <col min="2307" max="2307" width="14" style="114" customWidth="1"/>
    <col min="2308" max="2308" width="13.28515625" style="114" customWidth="1"/>
    <col min="2309" max="2309" width="12.7109375" style="114" customWidth="1"/>
    <col min="2310" max="2310" width="12" style="114" customWidth="1"/>
    <col min="2311" max="2311" width="12.5703125" style="114" customWidth="1"/>
    <col min="2312" max="2312" width="13.7109375" style="114" customWidth="1"/>
    <col min="2313" max="2555" width="9.140625" style="114" customWidth="1"/>
    <col min="2556" max="2556" width="18.5703125" style="114" customWidth="1"/>
    <col min="2557" max="2557" width="11.5703125" style="114" customWidth="1"/>
    <col min="2558" max="2558" width="11" style="114" customWidth="1"/>
    <col min="2559" max="2559" width="8.28515625" style="114"/>
    <col min="2560" max="2560" width="20.85546875" style="114" customWidth="1"/>
    <col min="2561" max="2561" width="16.42578125" style="114" customWidth="1"/>
    <col min="2562" max="2562" width="14.42578125" style="114" customWidth="1"/>
    <col min="2563" max="2563" width="14" style="114" customWidth="1"/>
    <col min="2564" max="2564" width="13.28515625" style="114" customWidth="1"/>
    <col min="2565" max="2565" width="12.7109375" style="114" customWidth="1"/>
    <col min="2566" max="2566" width="12" style="114" customWidth="1"/>
    <col min="2567" max="2567" width="12.5703125" style="114" customWidth="1"/>
    <col min="2568" max="2568" width="13.7109375" style="114" customWidth="1"/>
    <col min="2569" max="2811" width="9.140625" style="114" customWidth="1"/>
    <col min="2812" max="2812" width="18.5703125" style="114" customWidth="1"/>
    <col min="2813" max="2813" width="11.5703125" style="114" customWidth="1"/>
    <col min="2814" max="2814" width="11" style="114" customWidth="1"/>
    <col min="2815" max="2815" width="8.28515625" style="114"/>
    <col min="2816" max="2816" width="20.85546875" style="114" customWidth="1"/>
    <col min="2817" max="2817" width="16.42578125" style="114" customWidth="1"/>
    <col min="2818" max="2818" width="14.42578125" style="114" customWidth="1"/>
    <col min="2819" max="2819" width="14" style="114" customWidth="1"/>
    <col min="2820" max="2820" width="13.28515625" style="114" customWidth="1"/>
    <col min="2821" max="2821" width="12.7109375" style="114" customWidth="1"/>
    <col min="2822" max="2822" width="12" style="114" customWidth="1"/>
    <col min="2823" max="2823" width="12.5703125" style="114" customWidth="1"/>
    <col min="2824" max="2824" width="13.7109375" style="114" customWidth="1"/>
    <col min="2825" max="3067" width="9.140625" style="114" customWidth="1"/>
    <col min="3068" max="3068" width="18.5703125" style="114" customWidth="1"/>
    <col min="3069" max="3069" width="11.5703125" style="114" customWidth="1"/>
    <col min="3070" max="3070" width="11" style="114" customWidth="1"/>
    <col min="3071" max="3071" width="8.28515625" style="114"/>
    <col min="3072" max="3072" width="20.85546875" style="114" customWidth="1"/>
    <col min="3073" max="3073" width="16.42578125" style="114" customWidth="1"/>
    <col min="3074" max="3074" width="14.42578125" style="114" customWidth="1"/>
    <col min="3075" max="3075" width="14" style="114" customWidth="1"/>
    <col min="3076" max="3076" width="13.28515625" style="114" customWidth="1"/>
    <col min="3077" max="3077" width="12.7109375" style="114" customWidth="1"/>
    <col min="3078" max="3078" width="12" style="114" customWidth="1"/>
    <col min="3079" max="3079" width="12.5703125" style="114" customWidth="1"/>
    <col min="3080" max="3080" width="13.7109375" style="114" customWidth="1"/>
    <col min="3081" max="3323" width="9.140625" style="114" customWidth="1"/>
    <col min="3324" max="3324" width="18.5703125" style="114" customWidth="1"/>
    <col min="3325" max="3325" width="11.5703125" style="114" customWidth="1"/>
    <col min="3326" max="3326" width="11" style="114" customWidth="1"/>
    <col min="3327" max="3327" width="8.28515625" style="114"/>
    <col min="3328" max="3328" width="20.85546875" style="114" customWidth="1"/>
    <col min="3329" max="3329" width="16.42578125" style="114" customWidth="1"/>
    <col min="3330" max="3330" width="14.42578125" style="114" customWidth="1"/>
    <col min="3331" max="3331" width="14" style="114" customWidth="1"/>
    <col min="3332" max="3332" width="13.28515625" style="114" customWidth="1"/>
    <col min="3333" max="3333" width="12.7109375" style="114" customWidth="1"/>
    <col min="3334" max="3334" width="12" style="114" customWidth="1"/>
    <col min="3335" max="3335" width="12.5703125" style="114" customWidth="1"/>
    <col min="3336" max="3336" width="13.7109375" style="114" customWidth="1"/>
    <col min="3337" max="3579" width="9.140625" style="114" customWidth="1"/>
    <col min="3580" max="3580" width="18.5703125" style="114" customWidth="1"/>
    <col min="3581" max="3581" width="11.5703125" style="114" customWidth="1"/>
    <col min="3582" max="3582" width="11" style="114" customWidth="1"/>
    <col min="3583" max="3583" width="8.28515625" style="114"/>
    <col min="3584" max="3584" width="20.85546875" style="114" customWidth="1"/>
    <col min="3585" max="3585" width="16.42578125" style="114" customWidth="1"/>
    <col min="3586" max="3586" width="14.42578125" style="114" customWidth="1"/>
    <col min="3587" max="3587" width="14" style="114" customWidth="1"/>
    <col min="3588" max="3588" width="13.28515625" style="114" customWidth="1"/>
    <col min="3589" max="3589" width="12.7109375" style="114" customWidth="1"/>
    <col min="3590" max="3590" width="12" style="114" customWidth="1"/>
    <col min="3591" max="3591" width="12.5703125" style="114" customWidth="1"/>
    <col min="3592" max="3592" width="13.7109375" style="114" customWidth="1"/>
    <col min="3593" max="3835" width="9.140625" style="114" customWidth="1"/>
    <col min="3836" max="3836" width="18.5703125" style="114" customWidth="1"/>
    <col min="3837" max="3837" width="11.5703125" style="114" customWidth="1"/>
    <col min="3838" max="3838" width="11" style="114" customWidth="1"/>
    <col min="3839" max="3839" width="8.28515625" style="114"/>
    <col min="3840" max="3840" width="20.85546875" style="114" customWidth="1"/>
    <col min="3841" max="3841" width="16.42578125" style="114" customWidth="1"/>
    <col min="3842" max="3842" width="14.42578125" style="114" customWidth="1"/>
    <col min="3843" max="3843" width="14" style="114" customWidth="1"/>
    <col min="3844" max="3844" width="13.28515625" style="114" customWidth="1"/>
    <col min="3845" max="3845" width="12.7109375" style="114" customWidth="1"/>
    <col min="3846" max="3846" width="12" style="114" customWidth="1"/>
    <col min="3847" max="3847" width="12.5703125" style="114" customWidth="1"/>
    <col min="3848" max="3848" width="13.7109375" style="114" customWidth="1"/>
    <col min="3849" max="4091" width="9.140625" style="114" customWidth="1"/>
    <col min="4092" max="4092" width="18.5703125" style="114" customWidth="1"/>
    <col min="4093" max="4093" width="11.5703125" style="114" customWidth="1"/>
    <col min="4094" max="4094" width="11" style="114" customWidth="1"/>
    <col min="4095" max="4095" width="8.28515625" style="114"/>
    <col min="4096" max="4096" width="20.85546875" style="114" customWidth="1"/>
    <col min="4097" max="4097" width="16.42578125" style="114" customWidth="1"/>
    <col min="4098" max="4098" width="14.42578125" style="114" customWidth="1"/>
    <col min="4099" max="4099" width="14" style="114" customWidth="1"/>
    <col min="4100" max="4100" width="13.28515625" style="114" customWidth="1"/>
    <col min="4101" max="4101" width="12.7109375" style="114" customWidth="1"/>
    <col min="4102" max="4102" width="12" style="114" customWidth="1"/>
    <col min="4103" max="4103" width="12.5703125" style="114" customWidth="1"/>
    <col min="4104" max="4104" width="13.7109375" style="114" customWidth="1"/>
    <col min="4105" max="4347" width="9.140625" style="114" customWidth="1"/>
    <col min="4348" max="4348" width="18.5703125" style="114" customWidth="1"/>
    <col min="4349" max="4349" width="11.5703125" style="114" customWidth="1"/>
    <col min="4350" max="4350" width="11" style="114" customWidth="1"/>
    <col min="4351" max="4351" width="8.28515625" style="114"/>
    <col min="4352" max="4352" width="20.85546875" style="114" customWidth="1"/>
    <col min="4353" max="4353" width="16.42578125" style="114" customWidth="1"/>
    <col min="4354" max="4354" width="14.42578125" style="114" customWidth="1"/>
    <col min="4355" max="4355" width="14" style="114" customWidth="1"/>
    <col min="4356" max="4356" width="13.28515625" style="114" customWidth="1"/>
    <col min="4357" max="4357" width="12.7109375" style="114" customWidth="1"/>
    <col min="4358" max="4358" width="12" style="114" customWidth="1"/>
    <col min="4359" max="4359" width="12.5703125" style="114" customWidth="1"/>
    <col min="4360" max="4360" width="13.7109375" style="114" customWidth="1"/>
    <col min="4361" max="4603" width="9.140625" style="114" customWidth="1"/>
    <col min="4604" max="4604" width="18.5703125" style="114" customWidth="1"/>
    <col min="4605" max="4605" width="11.5703125" style="114" customWidth="1"/>
    <col min="4606" max="4606" width="11" style="114" customWidth="1"/>
    <col min="4607" max="4607" width="8.28515625" style="114"/>
    <col min="4608" max="4608" width="20.85546875" style="114" customWidth="1"/>
    <col min="4609" max="4609" width="16.42578125" style="114" customWidth="1"/>
    <col min="4610" max="4610" width="14.42578125" style="114" customWidth="1"/>
    <col min="4611" max="4611" width="14" style="114" customWidth="1"/>
    <col min="4612" max="4612" width="13.28515625" style="114" customWidth="1"/>
    <col min="4613" max="4613" width="12.7109375" style="114" customWidth="1"/>
    <col min="4614" max="4614" width="12" style="114" customWidth="1"/>
    <col min="4615" max="4615" width="12.5703125" style="114" customWidth="1"/>
    <col min="4616" max="4616" width="13.7109375" style="114" customWidth="1"/>
    <col min="4617" max="4859" width="9.140625" style="114" customWidth="1"/>
    <col min="4860" max="4860" width="18.5703125" style="114" customWidth="1"/>
    <col min="4861" max="4861" width="11.5703125" style="114" customWidth="1"/>
    <col min="4862" max="4862" width="11" style="114" customWidth="1"/>
    <col min="4863" max="4863" width="8.28515625" style="114"/>
    <col min="4864" max="4864" width="20.85546875" style="114" customWidth="1"/>
    <col min="4865" max="4865" width="16.42578125" style="114" customWidth="1"/>
    <col min="4866" max="4866" width="14.42578125" style="114" customWidth="1"/>
    <col min="4867" max="4867" width="14" style="114" customWidth="1"/>
    <col min="4868" max="4868" width="13.28515625" style="114" customWidth="1"/>
    <col min="4869" max="4869" width="12.7109375" style="114" customWidth="1"/>
    <col min="4870" max="4870" width="12" style="114" customWidth="1"/>
    <col min="4871" max="4871" width="12.5703125" style="114" customWidth="1"/>
    <col min="4872" max="4872" width="13.7109375" style="114" customWidth="1"/>
    <col min="4873" max="5115" width="9.140625" style="114" customWidth="1"/>
    <col min="5116" max="5116" width="18.5703125" style="114" customWidth="1"/>
    <col min="5117" max="5117" width="11.5703125" style="114" customWidth="1"/>
    <col min="5118" max="5118" width="11" style="114" customWidth="1"/>
    <col min="5119" max="5119" width="8.28515625" style="114"/>
    <col min="5120" max="5120" width="20.85546875" style="114" customWidth="1"/>
    <col min="5121" max="5121" width="16.42578125" style="114" customWidth="1"/>
    <col min="5122" max="5122" width="14.42578125" style="114" customWidth="1"/>
    <col min="5123" max="5123" width="14" style="114" customWidth="1"/>
    <col min="5124" max="5124" width="13.28515625" style="114" customWidth="1"/>
    <col min="5125" max="5125" width="12.7109375" style="114" customWidth="1"/>
    <col min="5126" max="5126" width="12" style="114" customWidth="1"/>
    <col min="5127" max="5127" width="12.5703125" style="114" customWidth="1"/>
    <col min="5128" max="5128" width="13.7109375" style="114" customWidth="1"/>
    <col min="5129" max="5371" width="9.140625" style="114" customWidth="1"/>
    <col min="5372" max="5372" width="18.5703125" style="114" customWidth="1"/>
    <col min="5373" max="5373" width="11.5703125" style="114" customWidth="1"/>
    <col min="5374" max="5374" width="11" style="114" customWidth="1"/>
    <col min="5375" max="5375" width="8.28515625" style="114"/>
    <col min="5376" max="5376" width="20.85546875" style="114" customWidth="1"/>
    <col min="5377" max="5377" width="16.42578125" style="114" customWidth="1"/>
    <col min="5378" max="5378" width="14.42578125" style="114" customWidth="1"/>
    <col min="5379" max="5379" width="14" style="114" customWidth="1"/>
    <col min="5380" max="5380" width="13.28515625" style="114" customWidth="1"/>
    <col min="5381" max="5381" width="12.7109375" style="114" customWidth="1"/>
    <col min="5382" max="5382" width="12" style="114" customWidth="1"/>
    <col min="5383" max="5383" width="12.5703125" style="114" customWidth="1"/>
    <col min="5384" max="5384" width="13.7109375" style="114" customWidth="1"/>
    <col min="5385" max="5627" width="9.140625" style="114" customWidth="1"/>
    <col min="5628" max="5628" width="18.5703125" style="114" customWidth="1"/>
    <col min="5629" max="5629" width="11.5703125" style="114" customWidth="1"/>
    <col min="5630" max="5630" width="11" style="114" customWidth="1"/>
    <col min="5631" max="5631" width="8.28515625" style="114"/>
    <col min="5632" max="5632" width="20.85546875" style="114" customWidth="1"/>
    <col min="5633" max="5633" width="16.42578125" style="114" customWidth="1"/>
    <col min="5634" max="5634" width="14.42578125" style="114" customWidth="1"/>
    <col min="5635" max="5635" width="14" style="114" customWidth="1"/>
    <col min="5636" max="5636" width="13.28515625" style="114" customWidth="1"/>
    <col min="5637" max="5637" width="12.7109375" style="114" customWidth="1"/>
    <col min="5638" max="5638" width="12" style="114" customWidth="1"/>
    <col min="5639" max="5639" width="12.5703125" style="114" customWidth="1"/>
    <col min="5640" max="5640" width="13.7109375" style="114" customWidth="1"/>
    <col min="5641" max="5883" width="9.140625" style="114" customWidth="1"/>
    <col min="5884" max="5884" width="18.5703125" style="114" customWidth="1"/>
    <col min="5885" max="5885" width="11.5703125" style="114" customWidth="1"/>
    <col min="5886" max="5886" width="11" style="114" customWidth="1"/>
    <col min="5887" max="5887" width="8.28515625" style="114"/>
    <col min="5888" max="5888" width="20.85546875" style="114" customWidth="1"/>
    <col min="5889" max="5889" width="16.42578125" style="114" customWidth="1"/>
    <col min="5890" max="5890" width="14.42578125" style="114" customWidth="1"/>
    <col min="5891" max="5891" width="14" style="114" customWidth="1"/>
    <col min="5892" max="5892" width="13.28515625" style="114" customWidth="1"/>
    <col min="5893" max="5893" width="12.7109375" style="114" customWidth="1"/>
    <col min="5894" max="5894" width="12" style="114" customWidth="1"/>
    <col min="5895" max="5895" width="12.5703125" style="114" customWidth="1"/>
    <col min="5896" max="5896" width="13.7109375" style="114" customWidth="1"/>
    <col min="5897" max="6139" width="9.140625" style="114" customWidth="1"/>
    <col min="6140" max="6140" width="18.5703125" style="114" customWidth="1"/>
    <col min="6141" max="6141" width="11.5703125" style="114" customWidth="1"/>
    <col min="6142" max="6142" width="11" style="114" customWidth="1"/>
    <col min="6143" max="6143" width="8.28515625" style="114"/>
    <col min="6144" max="6144" width="20.85546875" style="114" customWidth="1"/>
    <col min="6145" max="6145" width="16.42578125" style="114" customWidth="1"/>
    <col min="6146" max="6146" width="14.42578125" style="114" customWidth="1"/>
    <col min="6147" max="6147" width="14" style="114" customWidth="1"/>
    <col min="6148" max="6148" width="13.28515625" style="114" customWidth="1"/>
    <col min="6149" max="6149" width="12.7109375" style="114" customWidth="1"/>
    <col min="6150" max="6150" width="12" style="114" customWidth="1"/>
    <col min="6151" max="6151" width="12.5703125" style="114" customWidth="1"/>
    <col min="6152" max="6152" width="13.7109375" style="114" customWidth="1"/>
    <col min="6153" max="6395" width="9.140625" style="114" customWidth="1"/>
    <col min="6396" max="6396" width="18.5703125" style="114" customWidth="1"/>
    <col min="6397" max="6397" width="11.5703125" style="114" customWidth="1"/>
    <col min="6398" max="6398" width="11" style="114" customWidth="1"/>
    <col min="6399" max="6399" width="8.28515625" style="114"/>
    <col min="6400" max="6400" width="20.85546875" style="114" customWidth="1"/>
    <col min="6401" max="6401" width="16.42578125" style="114" customWidth="1"/>
    <col min="6402" max="6402" width="14.42578125" style="114" customWidth="1"/>
    <col min="6403" max="6403" width="14" style="114" customWidth="1"/>
    <col min="6404" max="6404" width="13.28515625" style="114" customWidth="1"/>
    <col min="6405" max="6405" width="12.7109375" style="114" customWidth="1"/>
    <col min="6406" max="6406" width="12" style="114" customWidth="1"/>
    <col min="6407" max="6407" width="12.5703125" style="114" customWidth="1"/>
    <col min="6408" max="6408" width="13.7109375" style="114" customWidth="1"/>
    <col min="6409" max="6651" width="9.140625" style="114" customWidth="1"/>
    <col min="6652" max="6652" width="18.5703125" style="114" customWidth="1"/>
    <col min="6653" max="6653" width="11.5703125" style="114" customWidth="1"/>
    <col min="6654" max="6654" width="11" style="114" customWidth="1"/>
    <col min="6655" max="6655" width="8.28515625" style="114"/>
    <col min="6656" max="6656" width="20.85546875" style="114" customWidth="1"/>
    <col min="6657" max="6657" width="16.42578125" style="114" customWidth="1"/>
    <col min="6658" max="6658" width="14.42578125" style="114" customWidth="1"/>
    <col min="6659" max="6659" width="14" style="114" customWidth="1"/>
    <col min="6660" max="6660" width="13.28515625" style="114" customWidth="1"/>
    <col min="6661" max="6661" width="12.7109375" style="114" customWidth="1"/>
    <col min="6662" max="6662" width="12" style="114" customWidth="1"/>
    <col min="6663" max="6663" width="12.5703125" style="114" customWidth="1"/>
    <col min="6664" max="6664" width="13.7109375" style="114" customWidth="1"/>
    <col min="6665" max="6907" width="9.140625" style="114" customWidth="1"/>
    <col min="6908" max="6908" width="18.5703125" style="114" customWidth="1"/>
    <col min="6909" max="6909" width="11.5703125" style="114" customWidth="1"/>
    <col min="6910" max="6910" width="11" style="114" customWidth="1"/>
    <col min="6911" max="6911" width="8.28515625" style="114"/>
    <col min="6912" max="6912" width="20.85546875" style="114" customWidth="1"/>
    <col min="6913" max="6913" width="16.42578125" style="114" customWidth="1"/>
    <col min="6914" max="6914" width="14.42578125" style="114" customWidth="1"/>
    <col min="6915" max="6915" width="14" style="114" customWidth="1"/>
    <col min="6916" max="6916" width="13.28515625" style="114" customWidth="1"/>
    <col min="6917" max="6917" width="12.7109375" style="114" customWidth="1"/>
    <col min="6918" max="6918" width="12" style="114" customWidth="1"/>
    <col min="6919" max="6919" width="12.5703125" style="114" customWidth="1"/>
    <col min="6920" max="6920" width="13.7109375" style="114" customWidth="1"/>
    <col min="6921" max="7163" width="9.140625" style="114" customWidth="1"/>
    <col min="7164" max="7164" width="18.5703125" style="114" customWidth="1"/>
    <col min="7165" max="7165" width="11.5703125" style="114" customWidth="1"/>
    <col min="7166" max="7166" width="11" style="114" customWidth="1"/>
    <col min="7167" max="7167" width="8.28515625" style="114"/>
    <col min="7168" max="7168" width="20.85546875" style="114" customWidth="1"/>
    <col min="7169" max="7169" width="16.42578125" style="114" customWidth="1"/>
    <col min="7170" max="7170" width="14.42578125" style="114" customWidth="1"/>
    <col min="7171" max="7171" width="14" style="114" customWidth="1"/>
    <col min="7172" max="7172" width="13.28515625" style="114" customWidth="1"/>
    <col min="7173" max="7173" width="12.7109375" style="114" customWidth="1"/>
    <col min="7174" max="7174" width="12" style="114" customWidth="1"/>
    <col min="7175" max="7175" width="12.5703125" style="114" customWidth="1"/>
    <col min="7176" max="7176" width="13.7109375" style="114" customWidth="1"/>
    <col min="7177" max="7419" width="9.140625" style="114" customWidth="1"/>
    <col min="7420" max="7420" width="18.5703125" style="114" customWidth="1"/>
    <col min="7421" max="7421" width="11.5703125" style="114" customWidth="1"/>
    <col min="7422" max="7422" width="11" style="114" customWidth="1"/>
    <col min="7423" max="7423" width="8.28515625" style="114"/>
    <col min="7424" max="7424" width="20.85546875" style="114" customWidth="1"/>
    <col min="7425" max="7425" width="16.42578125" style="114" customWidth="1"/>
    <col min="7426" max="7426" width="14.42578125" style="114" customWidth="1"/>
    <col min="7427" max="7427" width="14" style="114" customWidth="1"/>
    <col min="7428" max="7428" width="13.28515625" style="114" customWidth="1"/>
    <col min="7429" max="7429" width="12.7109375" style="114" customWidth="1"/>
    <col min="7430" max="7430" width="12" style="114" customWidth="1"/>
    <col min="7431" max="7431" width="12.5703125" style="114" customWidth="1"/>
    <col min="7432" max="7432" width="13.7109375" style="114" customWidth="1"/>
    <col min="7433" max="7675" width="9.140625" style="114" customWidth="1"/>
    <col min="7676" max="7676" width="18.5703125" style="114" customWidth="1"/>
    <col min="7677" max="7677" width="11.5703125" style="114" customWidth="1"/>
    <col min="7678" max="7678" width="11" style="114" customWidth="1"/>
    <col min="7679" max="7679" width="8.28515625" style="114"/>
    <col min="7680" max="7680" width="20.85546875" style="114" customWidth="1"/>
    <col min="7681" max="7681" width="16.42578125" style="114" customWidth="1"/>
    <col min="7682" max="7682" width="14.42578125" style="114" customWidth="1"/>
    <col min="7683" max="7683" width="14" style="114" customWidth="1"/>
    <col min="7684" max="7684" width="13.28515625" style="114" customWidth="1"/>
    <col min="7685" max="7685" width="12.7109375" style="114" customWidth="1"/>
    <col min="7686" max="7686" width="12" style="114" customWidth="1"/>
    <col min="7687" max="7687" width="12.5703125" style="114" customWidth="1"/>
    <col min="7688" max="7688" width="13.7109375" style="114" customWidth="1"/>
    <col min="7689" max="7931" width="9.140625" style="114" customWidth="1"/>
    <col min="7932" max="7932" width="18.5703125" style="114" customWidth="1"/>
    <col min="7933" max="7933" width="11.5703125" style="114" customWidth="1"/>
    <col min="7934" max="7934" width="11" style="114" customWidth="1"/>
    <col min="7935" max="7935" width="8.28515625" style="114"/>
    <col min="7936" max="7936" width="20.85546875" style="114" customWidth="1"/>
    <col min="7937" max="7937" width="16.42578125" style="114" customWidth="1"/>
    <col min="7938" max="7938" width="14.42578125" style="114" customWidth="1"/>
    <col min="7939" max="7939" width="14" style="114" customWidth="1"/>
    <col min="7940" max="7940" width="13.28515625" style="114" customWidth="1"/>
    <col min="7941" max="7941" width="12.7109375" style="114" customWidth="1"/>
    <col min="7942" max="7942" width="12" style="114" customWidth="1"/>
    <col min="7943" max="7943" width="12.5703125" style="114" customWidth="1"/>
    <col min="7944" max="7944" width="13.7109375" style="114" customWidth="1"/>
    <col min="7945" max="8187" width="9.140625" style="114" customWidth="1"/>
    <col min="8188" max="8188" width="18.5703125" style="114" customWidth="1"/>
    <col min="8189" max="8189" width="11.5703125" style="114" customWidth="1"/>
    <col min="8190" max="8190" width="11" style="114" customWidth="1"/>
    <col min="8191" max="8191" width="8.28515625" style="114"/>
    <col min="8192" max="8192" width="20.85546875" style="114" customWidth="1"/>
    <col min="8193" max="8193" width="16.42578125" style="114" customWidth="1"/>
    <col min="8194" max="8194" width="14.42578125" style="114" customWidth="1"/>
    <col min="8195" max="8195" width="14" style="114" customWidth="1"/>
    <col min="8196" max="8196" width="13.28515625" style="114" customWidth="1"/>
    <col min="8197" max="8197" width="12.7109375" style="114" customWidth="1"/>
    <col min="8198" max="8198" width="12" style="114" customWidth="1"/>
    <col min="8199" max="8199" width="12.5703125" style="114" customWidth="1"/>
    <col min="8200" max="8200" width="13.7109375" style="114" customWidth="1"/>
    <col min="8201" max="8443" width="9.140625" style="114" customWidth="1"/>
    <col min="8444" max="8444" width="18.5703125" style="114" customWidth="1"/>
    <col min="8445" max="8445" width="11.5703125" style="114" customWidth="1"/>
    <col min="8446" max="8446" width="11" style="114" customWidth="1"/>
    <col min="8447" max="8447" width="8.28515625" style="114"/>
    <col min="8448" max="8448" width="20.85546875" style="114" customWidth="1"/>
    <col min="8449" max="8449" width="16.42578125" style="114" customWidth="1"/>
    <col min="8450" max="8450" width="14.42578125" style="114" customWidth="1"/>
    <col min="8451" max="8451" width="14" style="114" customWidth="1"/>
    <col min="8452" max="8452" width="13.28515625" style="114" customWidth="1"/>
    <col min="8453" max="8453" width="12.7109375" style="114" customWidth="1"/>
    <col min="8454" max="8454" width="12" style="114" customWidth="1"/>
    <col min="8455" max="8455" width="12.5703125" style="114" customWidth="1"/>
    <col min="8456" max="8456" width="13.7109375" style="114" customWidth="1"/>
    <col min="8457" max="8699" width="9.140625" style="114" customWidth="1"/>
    <col min="8700" max="8700" width="18.5703125" style="114" customWidth="1"/>
    <col min="8701" max="8701" width="11.5703125" style="114" customWidth="1"/>
    <col min="8702" max="8702" width="11" style="114" customWidth="1"/>
    <col min="8703" max="8703" width="8.28515625" style="114"/>
    <col min="8704" max="8704" width="20.85546875" style="114" customWidth="1"/>
    <col min="8705" max="8705" width="16.42578125" style="114" customWidth="1"/>
    <col min="8706" max="8706" width="14.42578125" style="114" customWidth="1"/>
    <col min="8707" max="8707" width="14" style="114" customWidth="1"/>
    <col min="8708" max="8708" width="13.28515625" style="114" customWidth="1"/>
    <col min="8709" max="8709" width="12.7109375" style="114" customWidth="1"/>
    <col min="8710" max="8710" width="12" style="114" customWidth="1"/>
    <col min="8711" max="8711" width="12.5703125" style="114" customWidth="1"/>
    <col min="8712" max="8712" width="13.7109375" style="114" customWidth="1"/>
    <col min="8713" max="8955" width="9.140625" style="114" customWidth="1"/>
    <col min="8956" max="8956" width="18.5703125" style="114" customWidth="1"/>
    <col min="8957" max="8957" width="11.5703125" style="114" customWidth="1"/>
    <col min="8958" max="8958" width="11" style="114" customWidth="1"/>
    <col min="8959" max="8959" width="8.28515625" style="114"/>
    <col min="8960" max="8960" width="20.85546875" style="114" customWidth="1"/>
    <col min="8961" max="8961" width="16.42578125" style="114" customWidth="1"/>
    <col min="8962" max="8962" width="14.42578125" style="114" customWidth="1"/>
    <col min="8963" max="8963" width="14" style="114" customWidth="1"/>
    <col min="8964" max="8964" width="13.28515625" style="114" customWidth="1"/>
    <col min="8965" max="8965" width="12.7109375" style="114" customWidth="1"/>
    <col min="8966" max="8966" width="12" style="114" customWidth="1"/>
    <col min="8967" max="8967" width="12.5703125" style="114" customWidth="1"/>
    <col min="8968" max="8968" width="13.7109375" style="114" customWidth="1"/>
    <col min="8969" max="9211" width="9.140625" style="114" customWidth="1"/>
    <col min="9212" max="9212" width="18.5703125" style="114" customWidth="1"/>
    <col min="9213" max="9213" width="11.5703125" style="114" customWidth="1"/>
    <col min="9214" max="9214" width="11" style="114" customWidth="1"/>
    <col min="9215" max="9215" width="8.28515625" style="114"/>
    <col min="9216" max="9216" width="20.85546875" style="114" customWidth="1"/>
    <col min="9217" max="9217" width="16.42578125" style="114" customWidth="1"/>
    <col min="9218" max="9218" width="14.42578125" style="114" customWidth="1"/>
    <col min="9219" max="9219" width="14" style="114" customWidth="1"/>
    <col min="9220" max="9220" width="13.28515625" style="114" customWidth="1"/>
    <col min="9221" max="9221" width="12.7109375" style="114" customWidth="1"/>
    <col min="9222" max="9222" width="12" style="114" customWidth="1"/>
    <col min="9223" max="9223" width="12.5703125" style="114" customWidth="1"/>
    <col min="9224" max="9224" width="13.7109375" style="114" customWidth="1"/>
    <col min="9225" max="9467" width="9.140625" style="114" customWidth="1"/>
    <col min="9468" max="9468" width="18.5703125" style="114" customWidth="1"/>
    <col min="9469" max="9469" width="11.5703125" style="114" customWidth="1"/>
    <col min="9470" max="9470" width="11" style="114" customWidth="1"/>
    <col min="9471" max="9471" width="8.28515625" style="114"/>
    <col min="9472" max="9472" width="20.85546875" style="114" customWidth="1"/>
    <col min="9473" max="9473" width="16.42578125" style="114" customWidth="1"/>
    <col min="9474" max="9474" width="14.42578125" style="114" customWidth="1"/>
    <col min="9475" max="9475" width="14" style="114" customWidth="1"/>
    <col min="9476" max="9476" width="13.28515625" style="114" customWidth="1"/>
    <col min="9477" max="9477" width="12.7109375" style="114" customWidth="1"/>
    <col min="9478" max="9478" width="12" style="114" customWidth="1"/>
    <col min="9479" max="9479" width="12.5703125" style="114" customWidth="1"/>
    <col min="9480" max="9480" width="13.7109375" style="114" customWidth="1"/>
    <col min="9481" max="9723" width="9.140625" style="114" customWidth="1"/>
    <col min="9724" max="9724" width="18.5703125" style="114" customWidth="1"/>
    <col min="9725" max="9725" width="11.5703125" style="114" customWidth="1"/>
    <col min="9726" max="9726" width="11" style="114" customWidth="1"/>
    <col min="9727" max="9727" width="8.28515625" style="114"/>
    <col min="9728" max="9728" width="20.85546875" style="114" customWidth="1"/>
    <col min="9729" max="9729" width="16.42578125" style="114" customWidth="1"/>
    <col min="9730" max="9730" width="14.42578125" style="114" customWidth="1"/>
    <col min="9731" max="9731" width="14" style="114" customWidth="1"/>
    <col min="9732" max="9732" width="13.28515625" style="114" customWidth="1"/>
    <col min="9733" max="9733" width="12.7109375" style="114" customWidth="1"/>
    <col min="9734" max="9734" width="12" style="114" customWidth="1"/>
    <col min="9735" max="9735" width="12.5703125" style="114" customWidth="1"/>
    <col min="9736" max="9736" width="13.7109375" style="114" customWidth="1"/>
    <col min="9737" max="9979" width="9.140625" style="114" customWidth="1"/>
    <col min="9980" max="9980" width="18.5703125" style="114" customWidth="1"/>
    <col min="9981" max="9981" width="11.5703125" style="114" customWidth="1"/>
    <col min="9982" max="9982" width="11" style="114" customWidth="1"/>
    <col min="9983" max="9983" width="8.28515625" style="114"/>
    <col min="9984" max="9984" width="20.85546875" style="114" customWidth="1"/>
    <col min="9985" max="9985" width="16.42578125" style="114" customWidth="1"/>
    <col min="9986" max="9986" width="14.42578125" style="114" customWidth="1"/>
    <col min="9987" max="9987" width="14" style="114" customWidth="1"/>
    <col min="9988" max="9988" width="13.28515625" style="114" customWidth="1"/>
    <col min="9989" max="9989" width="12.7109375" style="114" customWidth="1"/>
    <col min="9990" max="9990" width="12" style="114" customWidth="1"/>
    <col min="9991" max="9991" width="12.5703125" style="114" customWidth="1"/>
    <col min="9992" max="9992" width="13.7109375" style="114" customWidth="1"/>
    <col min="9993" max="10235" width="9.140625" style="114" customWidth="1"/>
    <col min="10236" max="10236" width="18.5703125" style="114" customWidth="1"/>
    <col min="10237" max="10237" width="11.5703125" style="114" customWidth="1"/>
    <col min="10238" max="10238" width="11" style="114" customWidth="1"/>
    <col min="10239" max="10239" width="8.28515625" style="114"/>
    <col min="10240" max="10240" width="20.85546875" style="114" customWidth="1"/>
    <col min="10241" max="10241" width="16.42578125" style="114" customWidth="1"/>
    <col min="10242" max="10242" width="14.42578125" style="114" customWidth="1"/>
    <col min="10243" max="10243" width="14" style="114" customWidth="1"/>
    <col min="10244" max="10244" width="13.28515625" style="114" customWidth="1"/>
    <col min="10245" max="10245" width="12.7109375" style="114" customWidth="1"/>
    <col min="10246" max="10246" width="12" style="114" customWidth="1"/>
    <col min="10247" max="10247" width="12.5703125" style="114" customWidth="1"/>
    <col min="10248" max="10248" width="13.7109375" style="114" customWidth="1"/>
    <col min="10249" max="10491" width="9.140625" style="114" customWidth="1"/>
    <col min="10492" max="10492" width="18.5703125" style="114" customWidth="1"/>
    <col min="10493" max="10493" width="11.5703125" style="114" customWidth="1"/>
    <col min="10494" max="10494" width="11" style="114" customWidth="1"/>
    <col min="10495" max="10495" width="8.28515625" style="114"/>
    <col min="10496" max="10496" width="20.85546875" style="114" customWidth="1"/>
    <col min="10497" max="10497" width="16.42578125" style="114" customWidth="1"/>
    <col min="10498" max="10498" width="14.42578125" style="114" customWidth="1"/>
    <col min="10499" max="10499" width="14" style="114" customWidth="1"/>
    <col min="10500" max="10500" width="13.28515625" style="114" customWidth="1"/>
    <col min="10501" max="10501" width="12.7109375" style="114" customWidth="1"/>
    <col min="10502" max="10502" width="12" style="114" customWidth="1"/>
    <col min="10503" max="10503" width="12.5703125" style="114" customWidth="1"/>
    <col min="10504" max="10504" width="13.7109375" style="114" customWidth="1"/>
    <col min="10505" max="10747" width="9.140625" style="114" customWidth="1"/>
    <col min="10748" max="10748" width="18.5703125" style="114" customWidth="1"/>
    <col min="10749" max="10749" width="11.5703125" style="114" customWidth="1"/>
    <col min="10750" max="10750" width="11" style="114" customWidth="1"/>
    <col min="10751" max="10751" width="8.28515625" style="114"/>
    <col min="10752" max="10752" width="20.85546875" style="114" customWidth="1"/>
    <col min="10753" max="10753" width="16.42578125" style="114" customWidth="1"/>
    <col min="10754" max="10754" width="14.42578125" style="114" customWidth="1"/>
    <col min="10755" max="10755" width="14" style="114" customWidth="1"/>
    <col min="10756" max="10756" width="13.28515625" style="114" customWidth="1"/>
    <col min="10757" max="10757" width="12.7109375" style="114" customWidth="1"/>
    <col min="10758" max="10758" width="12" style="114" customWidth="1"/>
    <col min="10759" max="10759" width="12.5703125" style="114" customWidth="1"/>
    <col min="10760" max="10760" width="13.7109375" style="114" customWidth="1"/>
    <col min="10761" max="11003" width="9.140625" style="114" customWidth="1"/>
    <col min="11004" max="11004" width="18.5703125" style="114" customWidth="1"/>
    <col min="11005" max="11005" width="11.5703125" style="114" customWidth="1"/>
    <col min="11006" max="11006" width="11" style="114" customWidth="1"/>
    <col min="11007" max="11007" width="8.28515625" style="114"/>
    <col min="11008" max="11008" width="20.85546875" style="114" customWidth="1"/>
    <col min="11009" max="11009" width="16.42578125" style="114" customWidth="1"/>
    <col min="11010" max="11010" width="14.42578125" style="114" customWidth="1"/>
    <col min="11011" max="11011" width="14" style="114" customWidth="1"/>
    <col min="11012" max="11012" width="13.28515625" style="114" customWidth="1"/>
    <col min="11013" max="11013" width="12.7109375" style="114" customWidth="1"/>
    <col min="11014" max="11014" width="12" style="114" customWidth="1"/>
    <col min="11015" max="11015" width="12.5703125" style="114" customWidth="1"/>
    <col min="11016" max="11016" width="13.7109375" style="114" customWidth="1"/>
    <col min="11017" max="11259" width="9.140625" style="114" customWidth="1"/>
    <col min="11260" max="11260" width="18.5703125" style="114" customWidth="1"/>
    <col min="11261" max="11261" width="11.5703125" style="114" customWidth="1"/>
    <col min="11262" max="11262" width="11" style="114" customWidth="1"/>
    <col min="11263" max="11263" width="8.28515625" style="114"/>
    <col min="11264" max="11264" width="20.85546875" style="114" customWidth="1"/>
    <col min="11265" max="11265" width="16.42578125" style="114" customWidth="1"/>
    <col min="11266" max="11266" width="14.42578125" style="114" customWidth="1"/>
    <col min="11267" max="11267" width="14" style="114" customWidth="1"/>
    <col min="11268" max="11268" width="13.28515625" style="114" customWidth="1"/>
    <col min="11269" max="11269" width="12.7109375" style="114" customWidth="1"/>
    <col min="11270" max="11270" width="12" style="114" customWidth="1"/>
    <col min="11271" max="11271" width="12.5703125" style="114" customWidth="1"/>
    <col min="11272" max="11272" width="13.7109375" style="114" customWidth="1"/>
    <col min="11273" max="11515" width="9.140625" style="114" customWidth="1"/>
    <col min="11516" max="11516" width="18.5703125" style="114" customWidth="1"/>
    <col min="11517" max="11517" width="11.5703125" style="114" customWidth="1"/>
    <col min="11518" max="11518" width="11" style="114" customWidth="1"/>
    <col min="11519" max="11519" width="8.28515625" style="114"/>
    <col min="11520" max="11520" width="20.85546875" style="114" customWidth="1"/>
    <col min="11521" max="11521" width="16.42578125" style="114" customWidth="1"/>
    <col min="11522" max="11522" width="14.42578125" style="114" customWidth="1"/>
    <col min="11523" max="11523" width="14" style="114" customWidth="1"/>
    <col min="11524" max="11524" width="13.28515625" style="114" customWidth="1"/>
    <col min="11525" max="11525" width="12.7109375" style="114" customWidth="1"/>
    <col min="11526" max="11526" width="12" style="114" customWidth="1"/>
    <col min="11527" max="11527" width="12.5703125" style="114" customWidth="1"/>
    <col min="11528" max="11528" width="13.7109375" style="114" customWidth="1"/>
    <col min="11529" max="11771" width="9.140625" style="114" customWidth="1"/>
    <col min="11772" max="11772" width="18.5703125" style="114" customWidth="1"/>
    <col min="11773" max="11773" width="11.5703125" style="114" customWidth="1"/>
    <col min="11774" max="11774" width="11" style="114" customWidth="1"/>
    <col min="11775" max="11775" width="8.28515625" style="114"/>
    <col min="11776" max="11776" width="20.85546875" style="114" customWidth="1"/>
    <col min="11777" max="11777" width="16.42578125" style="114" customWidth="1"/>
    <col min="11778" max="11778" width="14.42578125" style="114" customWidth="1"/>
    <col min="11779" max="11779" width="14" style="114" customWidth="1"/>
    <col min="11780" max="11780" width="13.28515625" style="114" customWidth="1"/>
    <col min="11781" max="11781" width="12.7109375" style="114" customWidth="1"/>
    <col min="11782" max="11782" width="12" style="114" customWidth="1"/>
    <col min="11783" max="11783" width="12.5703125" style="114" customWidth="1"/>
    <col min="11784" max="11784" width="13.7109375" style="114" customWidth="1"/>
    <col min="11785" max="12027" width="9.140625" style="114" customWidth="1"/>
    <col min="12028" max="12028" width="18.5703125" style="114" customWidth="1"/>
    <col min="12029" max="12029" width="11.5703125" style="114" customWidth="1"/>
    <col min="12030" max="12030" width="11" style="114" customWidth="1"/>
    <col min="12031" max="12031" width="8.28515625" style="114"/>
    <col min="12032" max="12032" width="20.85546875" style="114" customWidth="1"/>
    <col min="12033" max="12033" width="16.42578125" style="114" customWidth="1"/>
    <col min="12034" max="12034" width="14.42578125" style="114" customWidth="1"/>
    <col min="12035" max="12035" width="14" style="114" customWidth="1"/>
    <col min="12036" max="12036" width="13.28515625" style="114" customWidth="1"/>
    <col min="12037" max="12037" width="12.7109375" style="114" customWidth="1"/>
    <col min="12038" max="12038" width="12" style="114" customWidth="1"/>
    <col min="12039" max="12039" width="12.5703125" style="114" customWidth="1"/>
    <col min="12040" max="12040" width="13.7109375" style="114" customWidth="1"/>
    <col min="12041" max="12283" width="9.140625" style="114" customWidth="1"/>
    <col min="12284" max="12284" width="18.5703125" style="114" customWidth="1"/>
    <col min="12285" max="12285" width="11.5703125" style="114" customWidth="1"/>
    <col min="12286" max="12286" width="11" style="114" customWidth="1"/>
    <col min="12287" max="12287" width="8.28515625" style="114"/>
    <col min="12288" max="12288" width="20.85546875" style="114" customWidth="1"/>
    <col min="12289" max="12289" width="16.42578125" style="114" customWidth="1"/>
    <col min="12290" max="12290" width="14.42578125" style="114" customWidth="1"/>
    <col min="12291" max="12291" width="14" style="114" customWidth="1"/>
    <col min="12292" max="12292" width="13.28515625" style="114" customWidth="1"/>
    <col min="12293" max="12293" width="12.7109375" style="114" customWidth="1"/>
    <col min="12294" max="12294" width="12" style="114" customWidth="1"/>
    <col min="12295" max="12295" width="12.5703125" style="114" customWidth="1"/>
    <col min="12296" max="12296" width="13.7109375" style="114" customWidth="1"/>
    <col min="12297" max="12539" width="9.140625" style="114" customWidth="1"/>
    <col min="12540" max="12540" width="18.5703125" style="114" customWidth="1"/>
    <col min="12541" max="12541" width="11.5703125" style="114" customWidth="1"/>
    <col min="12542" max="12542" width="11" style="114" customWidth="1"/>
    <col min="12543" max="12543" width="8.28515625" style="114"/>
    <col min="12544" max="12544" width="20.85546875" style="114" customWidth="1"/>
    <col min="12545" max="12545" width="16.42578125" style="114" customWidth="1"/>
    <col min="12546" max="12546" width="14.42578125" style="114" customWidth="1"/>
    <col min="12547" max="12547" width="14" style="114" customWidth="1"/>
    <col min="12548" max="12548" width="13.28515625" style="114" customWidth="1"/>
    <col min="12549" max="12549" width="12.7109375" style="114" customWidth="1"/>
    <col min="12550" max="12550" width="12" style="114" customWidth="1"/>
    <col min="12551" max="12551" width="12.5703125" style="114" customWidth="1"/>
    <col min="12552" max="12552" width="13.7109375" style="114" customWidth="1"/>
    <col min="12553" max="12795" width="9.140625" style="114" customWidth="1"/>
    <col min="12796" max="12796" width="18.5703125" style="114" customWidth="1"/>
    <col min="12797" max="12797" width="11.5703125" style="114" customWidth="1"/>
    <col min="12798" max="12798" width="11" style="114" customWidth="1"/>
    <col min="12799" max="12799" width="8.28515625" style="114"/>
    <col min="12800" max="12800" width="20.85546875" style="114" customWidth="1"/>
    <col min="12801" max="12801" width="16.42578125" style="114" customWidth="1"/>
    <col min="12802" max="12802" width="14.42578125" style="114" customWidth="1"/>
    <col min="12803" max="12803" width="14" style="114" customWidth="1"/>
    <col min="12804" max="12804" width="13.28515625" style="114" customWidth="1"/>
    <col min="12805" max="12805" width="12.7109375" style="114" customWidth="1"/>
    <col min="12806" max="12806" width="12" style="114" customWidth="1"/>
    <col min="12807" max="12807" width="12.5703125" style="114" customWidth="1"/>
    <col min="12808" max="12808" width="13.7109375" style="114" customWidth="1"/>
    <col min="12809" max="13051" width="9.140625" style="114" customWidth="1"/>
    <col min="13052" max="13052" width="18.5703125" style="114" customWidth="1"/>
    <col min="13053" max="13053" width="11.5703125" style="114" customWidth="1"/>
    <col min="13054" max="13054" width="11" style="114" customWidth="1"/>
    <col min="13055" max="13055" width="8.28515625" style="114"/>
    <col min="13056" max="13056" width="20.85546875" style="114" customWidth="1"/>
    <col min="13057" max="13057" width="16.42578125" style="114" customWidth="1"/>
    <col min="13058" max="13058" width="14.42578125" style="114" customWidth="1"/>
    <col min="13059" max="13059" width="14" style="114" customWidth="1"/>
    <col min="13060" max="13060" width="13.28515625" style="114" customWidth="1"/>
    <col min="13061" max="13061" width="12.7109375" style="114" customWidth="1"/>
    <col min="13062" max="13062" width="12" style="114" customWidth="1"/>
    <col min="13063" max="13063" width="12.5703125" style="114" customWidth="1"/>
    <col min="13064" max="13064" width="13.7109375" style="114" customWidth="1"/>
    <col min="13065" max="13307" width="9.140625" style="114" customWidth="1"/>
    <col min="13308" max="13308" width="18.5703125" style="114" customWidth="1"/>
    <col min="13309" max="13309" width="11.5703125" style="114" customWidth="1"/>
    <col min="13310" max="13310" width="11" style="114" customWidth="1"/>
    <col min="13311" max="13311" width="8.28515625" style="114"/>
    <col min="13312" max="13312" width="20.85546875" style="114" customWidth="1"/>
    <col min="13313" max="13313" width="16.42578125" style="114" customWidth="1"/>
    <col min="13314" max="13314" width="14.42578125" style="114" customWidth="1"/>
    <col min="13315" max="13315" width="14" style="114" customWidth="1"/>
    <col min="13316" max="13316" width="13.28515625" style="114" customWidth="1"/>
    <col min="13317" max="13317" width="12.7109375" style="114" customWidth="1"/>
    <col min="13318" max="13318" width="12" style="114" customWidth="1"/>
    <col min="13319" max="13319" width="12.5703125" style="114" customWidth="1"/>
    <col min="13320" max="13320" width="13.7109375" style="114" customWidth="1"/>
    <col min="13321" max="13563" width="9.140625" style="114" customWidth="1"/>
    <col min="13564" max="13564" width="18.5703125" style="114" customWidth="1"/>
    <col min="13565" max="13565" width="11.5703125" style="114" customWidth="1"/>
    <col min="13566" max="13566" width="11" style="114" customWidth="1"/>
    <col min="13567" max="13567" width="8.28515625" style="114"/>
    <col min="13568" max="13568" width="20.85546875" style="114" customWidth="1"/>
    <col min="13569" max="13569" width="16.42578125" style="114" customWidth="1"/>
    <col min="13570" max="13570" width="14.42578125" style="114" customWidth="1"/>
    <col min="13571" max="13571" width="14" style="114" customWidth="1"/>
    <col min="13572" max="13572" width="13.28515625" style="114" customWidth="1"/>
    <col min="13573" max="13573" width="12.7109375" style="114" customWidth="1"/>
    <col min="13574" max="13574" width="12" style="114" customWidth="1"/>
    <col min="13575" max="13575" width="12.5703125" style="114" customWidth="1"/>
    <col min="13576" max="13576" width="13.7109375" style="114" customWidth="1"/>
    <col min="13577" max="13819" width="9.140625" style="114" customWidth="1"/>
    <col min="13820" max="13820" width="18.5703125" style="114" customWidth="1"/>
    <col min="13821" max="13821" width="11.5703125" style="114" customWidth="1"/>
    <col min="13822" max="13822" width="11" style="114" customWidth="1"/>
    <col min="13823" max="13823" width="8.28515625" style="114"/>
    <col min="13824" max="13824" width="20.85546875" style="114" customWidth="1"/>
    <col min="13825" max="13825" width="16.42578125" style="114" customWidth="1"/>
    <col min="13826" max="13826" width="14.42578125" style="114" customWidth="1"/>
    <col min="13827" max="13827" width="14" style="114" customWidth="1"/>
    <col min="13828" max="13828" width="13.28515625" style="114" customWidth="1"/>
    <col min="13829" max="13829" width="12.7109375" style="114" customWidth="1"/>
    <col min="13830" max="13830" width="12" style="114" customWidth="1"/>
    <col min="13831" max="13831" width="12.5703125" style="114" customWidth="1"/>
    <col min="13832" max="13832" width="13.7109375" style="114" customWidth="1"/>
    <col min="13833" max="14075" width="9.140625" style="114" customWidth="1"/>
    <col min="14076" max="14076" width="18.5703125" style="114" customWidth="1"/>
    <col min="14077" max="14077" width="11.5703125" style="114" customWidth="1"/>
    <col min="14078" max="14078" width="11" style="114" customWidth="1"/>
    <col min="14079" max="14079" width="8.28515625" style="114"/>
    <col min="14080" max="14080" width="20.85546875" style="114" customWidth="1"/>
    <col min="14081" max="14081" width="16.42578125" style="114" customWidth="1"/>
    <col min="14082" max="14082" width="14.42578125" style="114" customWidth="1"/>
    <col min="14083" max="14083" width="14" style="114" customWidth="1"/>
    <col min="14084" max="14084" width="13.28515625" style="114" customWidth="1"/>
    <col min="14085" max="14085" width="12.7109375" style="114" customWidth="1"/>
    <col min="14086" max="14086" width="12" style="114" customWidth="1"/>
    <col min="14087" max="14087" width="12.5703125" style="114" customWidth="1"/>
    <col min="14088" max="14088" width="13.7109375" style="114" customWidth="1"/>
    <col min="14089" max="14331" width="9.140625" style="114" customWidth="1"/>
    <col min="14332" max="14332" width="18.5703125" style="114" customWidth="1"/>
    <col min="14333" max="14333" width="11.5703125" style="114" customWidth="1"/>
    <col min="14334" max="14334" width="11" style="114" customWidth="1"/>
    <col min="14335" max="14335" width="8.28515625" style="114"/>
    <col min="14336" max="14336" width="20.85546875" style="114" customWidth="1"/>
    <col min="14337" max="14337" width="16.42578125" style="114" customWidth="1"/>
    <col min="14338" max="14338" width="14.42578125" style="114" customWidth="1"/>
    <col min="14339" max="14339" width="14" style="114" customWidth="1"/>
    <col min="14340" max="14340" width="13.28515625" style="114" customWidth="1"/>
    <col min="14341" max="14341" width="12.7109375" style="114" customWidth="1"/>
    <col min="14342" max="14342" width="12" style="114" customWidth="1"/>
    <col min="14343" max="14343" width="12.5703125" style="114" customWidth="1"/>
    <col min="14344" max="14344" width="13.7109375" style="114" customWidth="1"/>
    <col min="14345" max="14587" width="9.140625" style="114" customWidth="1"/>
    <col min="14588" max="14588" width="18.5703125" style="114" customWidth="1"/>
    <col min="14589" max="14589" width="11.5703125" style="114" customWidth="1"/>
    <col min="14590" max="14590" width="11" style="114" customWidth="1"/>
    <col min="14591" max="14591" width="8.28515625" style="114"/>
    <col min="14592" max="14592" width="20.85546875" style="114" customWidth="1"/>
    <col min="14593" max="14593" width="16.42578125" style="114" customWidth="1"/>
    <col min="14594" max="14594" width="14.42578125" style="114" customWidth="1"/>
    <col min="14595" max="14595" width="14" style="114" customWidth="1"/>
    <col min="14596" max="14596" width="13.28515625" style="114" customWidth="1"/>
    <col min="14597" max="14597" width="12.7109375" style="114" customWidth="1"/>
    <col min="14598" max="14598" width="12" style="114" customWidth="1"/>
    <col min="14599" max="14599" width="12.5703125" style="114" customWidth="1"/>
    <col min="14600" max="14600" width="13.7109375" style="114" customWidth="1"/>
    <col min="14601" max="14843" width="9.140625" style="114" customWidth="1"/>
    <col min="14844" max="14844" width="18.5703125" style="114" customWidth="1"/>
    <col min="14845" max="14845" width="11.5703125" style="114" customWidth="1"/>
    <col min="14846" max="14846" width="11" style="114" customWidth="1"/>
    <col min="14847" max="14847" width="8.28515625" style="114"/>
    <col min="14848" max="14848" width="20.85546875" style="114" customWidth="1"/>
    <col min="14849" max="14849" width="16.42578125" style="114" customWidth="1"/>
    <col min="14850" max="14850" width="14.42578125" style="114" customWidth="1"/>
    <col min="14851" max="14851" width="14" style="114" customWidth="1"/>
    <col min="14852" max="14852" width="13.28515625" style="114" customWidth="1"/>
    <col min="14853" max="14853" width="12.7109375" style="114" customWidth="1"/>
    <col min="14854" max="14854" width="12" style="114" customWidth="1"/>
    <col min="14855" max="14855" width="12.5703125" style="114" customWidth="1"/>
    <col min="14856" max="14856" width="13.7109375" style="114" customWidth="1"/>
    <col min="14857" max="15099" width="9.140625" style="114" customWidth="1"/>
    <col min="15100" max="15100" width="18.5703125" style="114" customWidth="1"/>
    <col min="15101" max="15101" width="11.5703125" style="114" customWidth="1"/>
    <col min="15102" max="15102" width="11" style="114" customWidth="1"/>
    <col min="15103" max="15103" width="8.28515625" style="114"/>
    <col min="15104" max="15104" width="20.85546875" style="114" customWidth="1"/>
    <col min="15105" max="15105" width="16.42578125" style="114" customWidth="1"/>
    <col min="15106" max="15106" width="14.42578125" style="114" customWidth="1"/>
    <col min="15107" max="15107" width="14" style="114" customWidth="1"/>
    <col min="15108" max="15108" width="13.28515625" style="114" customWidth="1"/>
    <col min="15109" max="15109" width="12.7109375" style="114" customWidth="1"/>
    <col min="15110" max="15110" width="12" style="114" customWidth="1"/>
    <col min="15111" max="15111" width="12.5703125" style="114" customWidth="1"/>
    <col min="15112" max="15112" width="13.7109375" style="114" customWidth="1"/>
    <col min="15113" max="15355" width="9.140625" style="114" customWidth="1"/>
    <col min="15356" max="15356" width="18.5703125" style="114" customWidth="1"/>
    <col min="15357" max="15357" width="11.5703125" style="114" customWidth="1"/>
    <col min="15358" max="15358" width="11" style="114" customWidth="1"/>
    <col min="15359" max="15359" width="8.28515625" style="114"/>
    <col min="15360" max="15360" width="20.85546875" style="114" customWidth="1"/>
    <col min="15361" max="15361" width="16.42578125" style="114" customWidth="1"/>
    <col min="15362" max="15362" width="14.42578125" style="114" customWidth="1"/>
    <col min="15363" max="15363" width="14" style="114" customWidth="1"/>
    <col min="15364" max="15364" width="13.28515625" style="114" customWidth="1"/>
    <col min="15365" max="15365" width="12.7109375" style="114" customWidth="1"/>
    <col min="15366" max="15366" width="12" style="114" customWidth="1"/>
    <col min="15367" max="15367" width="12.5703125" style="114" customWidth="1"/>
    <col min="15368" max="15368" width="13.7109375" style="114" customWidth="1"/>
    <col min="15369" max="15611" width="9.140625" style="114" customWidth="1"/>
    <col min="15612" max="15612" width="18.5703125" style="114" customWidth="1"/>
    <col min="15613" max="15613" width="11.5703125" style="114" customWidth="1"/>
    <col min="15614" max="15614" width="11" style="114" customWidth="1"/>
    <col min="15615" max="15615" width="8.28515625" style="114"/>
    <col min="15616" max="15616" width="20.85546875" style="114" customWidth="1"/>
    <col min="15617" max="15617" width="16.42578125" style="114" customWidth="1"/>
    <col min="15618" max="15618" width="14.42578125" style="114" customWidth="1"/>
    <col min="15619" max="15619" width="14" style="114" customWidth="1"/>
    <col min="15620" max="15620" width="13.28515625" style="114" customWidth="1"/>
    <col min="15621" max="15621" width="12.7109375" style="114" customWidth="1"/>
    <col min="15622" max="15622" width="12" style="114" customWidth="1"/>
    <col min="15623" max="15623" width="12.5703125" style="114" customWidth="1"/>
    <col min="15624" max="15624" width="13.7109375" style="114" customWidth="1"/>
    <col min="15625" max="15867" width="9.140625" style="114" customWidth="1"/>
    <col min="15868" max="15868" width="18.5703125" style="114" customWidth="1"/>
    <col min="15869" max="15869" width="11.5703125" style="114" customWidth="1"/>
    <col min="15870" max="15870" width="11" style="114" customWidth="1"/>
    <col min="15871" max="15871" width="8.28515625" style="114"/>
    <col min="15872" max="15872" width="20.85546875" style="114" customWidth="1"/>
    <col min="15873" max="15873" width="16.42578125" style="114" customWidth="1"/>
    <col min="15874" max="15874" width="14.42578125" style="114" customWidth="1"/>
    <col min="15875" max="15875" width="14" style="114" customWidth="1"/>
    <col min="15876" max="15876" width="13.28515625" style="114" customWidth="1"/>
    <col min="15877" max="15877" width="12.7109375" style="114" customWidth="1"/>
    <col min="15878" max="15878" width="12" style="114" customWidth="1"/>
    <col min="15879" max="15879" width="12.5703125" style="114" customWidth="1"/>
    <col min="15880" max="15880" width="13.7109375" style="114" customWidth="1"/>
    <col min="15881" max="16123" width="9.140625" style="114" customWidth="1"/>
    <col min="16124" max="16124" width="18.5703125" style="114" customWidth="1"/>
    <col min="16125" max="16125" width="11.5703125" style="114" customWidth="1"/>
    <col min="16126" max="16126" width="11" style="114" customWidth="1"/>
    <col min="16127" max="16127" width="8.28515625" style="114"/>
    <col min="16128" max="16128" width="20.85546875" style="114" customWidth="1"/>
    <col min="16129" max="16129" width="16.42578125" style="114" customWidth="1"/>
    <col min="16130" max="16130" width="14.42578125" style="114" customWidth="1"/>
    <col min="16131" max="16131" width="14" style="114" customWidth="1"/>
    <col min="16132" max="16132" width="13.28515625" style="114" customWidth="1"/>
    <col min="16133" max="16133" width="12.7109375" style="114" customWidth="1"/>
    <col min="16134" max="16134" width="12" style="114" customWidth="1"/>
    <col min="16135" max="16135" width="12.5703125" style="114" customWidth="1"/>
    <col min="16136" max="16136" width="13.7109375" style="114" customWidth="1"/>
    <col min="16137" max="16379" width="9.140625" style="114" customWidth="1"/>
    <col min="16380" max="16380" width="18.5703125" style="114" customWidth="1"/>
    <col min="16381" max="16381" width="11.5703125" style="114" customWidth="1"/>
    <col min="16382" max="16382" width="11" style="114" customWidth="1"/>
    <col min="16383" max="16384" width="8.28515625" style="114"/>
  </cols>
  <sheetData>
    <row r="1" spans="1:9" s="112" customFormat="1" ht="18" customHeight="1" x14ac:dyDescent="0.3">
      <c r="A1" s="185" t="s">
        <v>130</v>
      </c>
      <c r="B1" s="185"/>
      <c r="C1" s="185"/>
      <c r="D1" s="185"/>
      <c r="E1" s="185"/>
      <c r="F1" s="185"/>
      <c r="G1" s="185"/>
      <c r="H1" s="185"/>
      <c r="I1" s="185"/>
    </row>
    <row r="2" spans="1:9" s="112" customFormat="1" ht="18.75" customHeight="1" x14ac:dyDescent="0.3">
      <c r="A2" s="185" t="s">
        <v>162</v>
      </c>
      <c r="B2" s="185"/>
      <c r="C2" s="185"/>
      <c r="D2" s="185"/>
      <c r="E2" s="185"/>
      <c r="F2" s="185"/>
      <c r="G2" s="185"/>
      <c r="H2" s="185"/>
      <c r="I2" s="185"/>
    </row>
    <row r="3" spans="1:9" s="112" customFormat="1" ht="14.25" customHeight="1" x14ac:dyDescent="0.3">
      <c r="A3" s="186" t="s">
        <v>131</v>
      </c>
      <c r="B3" s="186"/>
      <c r="C3" s="186"/>
      <c r="D3" s="186"/>
      <c r="E3" s="186"/>
      <c r="F3" s="186"/>
      <c r="G3" s="186"/>
      <c r="H3" s="186"/>
      <c r="I3" s="186"/>
    </row>
    <row r="4" spans="1:9" s="112" customFormat="1" ht="9" hidden="1" customHeight="1" x14ac:dyDescent="0.3">
      <c r="A4" s="186"/>
      <c r="B4" s="186"/>
      <c r="C4" s="186"/>
      <c r="D4" s="186"/>
      <c r="E4" s="186"/>
      <c r="F4" s="186"/>
      <c r="G4" s="186"/>
      <c r="H4" s="186"/>
      <c r="I4" s="186"/>
    </row>
    <row r="5" spans="1:9" ht="18" customHeight="1" x14ac:dyDescent="0.25">
      <c r="A5" s="113" t="s">
        <v>132</v>
      </c>
      <c r="F5" s="187"/>
      <c r="G5" s="187"/>
      <c r="H5" s="187"/>
      <c r="I5" s="187"/>
    </row>
    <row r="6" spans="1:9" s="115" customFormat="1" ht="16.5" customHeight="1" x14ac:dyDescent="0.2">
      <c r="A6" s="188"/>
      <c r="B6" s="189" t="s">
        <v>133</v>
      </c>
      <c r="C6" s="189"/>
      <c r="D6" s="189" t="s">
        <v>134</v>
      </c>
      <c r="E6" s="189"/>
      <c r="F6" s="189" t="s">
        <v>135</v>
      </c>
      <c r="G6" s="189"/>
      <c r="H6" s="189" t="s">
        <v>136</v>
      </c>
      <c r="I6" s="189"/>
    </row>
    <row r="7" spans="1:9" s="117" customFormat="1" ht="27.75" customHeight="1" x14ac:dyDescent="0.2">
      <c r="A7" s="188"/>
      <c r="B7" s="116" t="s">
        <v>46</v>
      </c>
      <c r="C7" s="116" t="s">
        <v>137</v>
      </c>
      <c r="D7" s="116" t="s">
        <v>46</v>
      </c>
      <c r="E7" s="116" t="s">
        <v>137</v>
      </c>
      <c r="F7" s="116" t="s">
        <v>46</v>
      </c>
      <c r="G7" s="116" t="s">
        <v>137</v>
      </c>
      <c r="H7" s="116" t="s">
        <v>46</v>
      </c>
      <c r="I7" s="116" t="s">
        <v>137</v>
      </c>
    </row>
    <row r="8" spans="1:9" s="115" customFormat="1" ht="12.75" customHeight="1" x14ac:dyDescent="0.2">
      <c r="A8" s="118"/>
      <c r="B8" s="184" t="s">
        <v>138</v>
      </c>
      <c r="C8" s="184"/>
      <c r="D8" s="184" t="s">
        <v>139</v>
      </c>
      <c r="E8" s="184"/>
      <c r="F8" s="184" t="s">
        <v>138</v>
      </c>
      <c r="G8" s="184"/>
      <c r="H8" s="184" t="s">
        <v>139</v>
      </c>
      <c r="I8" s="184"/>
    </row>
    <row r="9" spans="1:9" s="123" customFormat="1" ht="18" customHeight="1" x14ac:dyDescent="0.2">
      <c r="A9" s="119" t="s">
        <v>105</v>
      </c>
      <c r="B9" s="120">
        <v>16276.9</v>
      </c>
      <c r="C9" s="121">
        <v>16156.4</v>
      </c>
      <c r="D9" s="122">
        <v>56.3</v>
      </c>
      <c r="E9" s="122">
        <v>56.1</v>
      </c>
      <c r="F9" s="121">
        <v>1678.2</v>
      </c>
      <c r="G9" s="121">
        <v>1698</v>
      </c>
      <c r="H9" s="122">
        <v>9.3000000000000007</v>
      </c>
      <c r="I9" s="122">
        <v>9.5</v>
      </c>
    </row>
    <row r="10" spans="1:9" ht="15.75" customHeight="1" x14ac:dyDescent="0.25">
      <c r="A10" s="124" t="s">
        <v>106</v>
      </c>
      <c r="B10" s="125">
        <v>658.8</v>
      </c>
      <c r="C10" s="125">
        <v>640.9</v>
      </c>
      <c r="D10" s="125">
        <v>56.6</v>
      </c>
      <c r="E10" s="125">
        <v>55.3</v>
      </c>
      <c r="F10" s="148">
        <v>71</v>
      </c>
      <c r="G10" s="148">
        <v>76.5</v>
      </c>
      <c r="H10" s="125">
        <v>9.6999999999999993</v>
      </c>
      <c r="I10" s="125">
        <v>10.7</v>
      </c>
    </row>
    <row r="11" spans="1:9" ht="15.75" customHeight="1" x14ac:dyDescent="0.25">
      <c r="A11" s="124" t="s">
        <v>107</v>
      </c>
      <c r="B11" s="125">
        <v>382.1</v>
      </c>
      <c r="C11" s="125">
        <v>366</v>
      </c>
      <c r="D11" s="125">
        <v>51</v>
      </c>
      <c r="E11" s="125">
        <v>48.8</v>
      </c>
      <c r="F11" s="148">
        <v>49.7</v>
      </c>
      <c r="G11" s="148">
        <v>52.1</v>
      </c>
      <c r="H11" s="125">
        <v>11.5</v>
      </c>
      <c r="I11" s="125">
        <v>12.5</v>
      </c>
    </row>
    <row r="12" spans="1:9" ht="15.75" customHeight="1" x14ac:dyDescent="0.25">
      <c r="A12" s="124" t="s">
        <v>108</v>
      </c>
      <c r="B12" s="125">
        <v>1425.4</v>
      </c>
      <c r="C12" s="125">
        <v>1390.9</v>
      </c>
      <c r="D12" s="125">
        <v>59.1</v>
      </c>
      <c r="E12" s="125">
        <v>58</v>
      </c>
      <c r="F12" s="148">
        <v>121.7</v>
      </c>
      <c r="G12" s="148">
        <v>129.19999999999999</v>
      </c>
      <c r="H12" s="125">
        <v>7.9</v>
      </c>
      <c r="I12" s="125">
        <v>8.5</v>
      </c>
    </row>
    <row r="13" spans="1:9" ht="15.75" customHeight="1" x14ac:dyDescent="0.25">
      <c r="A13" s="124" t="s">
        <v>109</v>
      </c>
      <c r="B13" s="125">
        <v>748.4</v>
      </c>
      <c r="C13" s="125">
        <v>734.3</v>
      </c>
      <c r="D13" s="125">
        <v>50</v>
      </c>
      <c r="E13" s="125">
        <v>49.4</v>
      </c>
      <c r="F13" s="148">
        <v>122.9</v>
      </c>
      <c r="G13" s="148">
        <v>125.3</v>
      </c>
      <c r="H13" s="125">
        <v>14.1</v>
      </c>
      <c r="I13" s="125">
        <v>14.6</v>
      </c>
    </row>
    <row r="14" spans="1:9" ht="15.75" customHeight="1" x14ac:dyDescent="0.25">
      <c r="A14" s="124" t="s">
        <v>110</v>
      </c>
      <c r="B14" s="125">
        <v>507.6</v>
      </c>
      <c r="C14" s="125">
        <v>510.6</v>
      </c>
      <c r="D14" s="125">
        <v>55.9</v>
      </c>
      <c r="E14" s="125">
        <v>56.4</v>
      </c>
      <c r="F14" s="148">
        <v>63.7</v>
      </c>
      <c r="G14" s="148">
        <v>62</v>
      </c>
      <c r="H14" s="125">
        <v>11.2</v>
      </c>
      <c r="I14" s="125">
        <v>10.8</v>
      </c>
    </row>
    <row r="15" spans="1:9" ht="15.75" customHeight="1" x14ac:dyDescent="0.25">
      <c r="A15" s="124" t="s">
        <v>111</v>
      </c>
      <c r="B15" s="125">
        <v>505.5</v>
      </c>
      <c r="C15" s="125">
        <v>496.3</v>
      </c>
      <c r="D15" s="125">
        <v>54.8</v>
      </c>
      <c r="E15" s="125">
        <v>53.8</v>
      </c>
      <c r="F15" s="148">
        <v>56.3</v>
      </c>
      <c r="G15" s="148">
        <v>58.2</v>
      </c>
      <c r="H15" s="125">
        <v>10</v>
      </c>
      <c r="I15" s="125">
        <v>10.5</v>
      </c>
    </row>
    <row r="16" spans="1:9" ht="15.75" customHeight="1" x14ac:dyDescent="0.25">
      <c r="A16" s="124" t="s">
        <v>112</v>
      </c>
      <c r="B16" s="125">
        <v>734.9</v>
      </c>
      <c r="C16" s="125">
        <v>719.7</v>
      </c>
      <c r="D16" s="125">
        <v>56</v>
      </c>
      <c r="E16" s="125">
        <v>55.2</v>
      </c>
      <c r="F16" s="148">
        <v>81.400000000000006</v>
      </c>
      <c r="G16" s="148">
        <v>86.2</v>
      </c>
      <c r="H16" s="125">
        <v>10</v>
      </c>
      <c r="I16" s="125">
        <v>10.7</v>
      </c>
    </row>
    <row r="17" spans="1:9" ht="15.75" customHeight="1" x14ac:dyDescent="0.25">
      <c r="A17" s="124" t="s">
        <v>113</v>
      </c>
      <c r="B17" s="125">
        <v>556.9</v>
      </c>
      <c r="C17" s="125">
        <v>559</v>
      </c>
      <c r="D17" s="125">
        <v>54.7</v>
      </c>
      <c r="E17" s="125">
        <v>55</v>
      </c>
      <c r="F17" s="148">
        <v>53.5</v>
      </c>
      <c r="G17" s="148">
        <v>51.9</v>
      </c>
      <c r="H17" s="125">
        <v>8.8000000000000007</v>
      </c>
      <c r="I17" s="125">
        <v>8.5</v>
      </c>
    </row>
    <row r="18" spans="1:9" ht="15.75" customHeight="1" x14ac:dyDescent="0.25">
      <c r="A18" s="124" t="s">
        <v>140</v>
      </c>
      <c r="B18" s="125">
        <v>736.3</v>
      </c>
      <c r="C18" s="125">
        <v>741.1</v>
      </c>
      <c r="D18" s="125">
        <v>57.8</v>
      </c>
      <c r="E18" s="125">
        <v>58</v>
      </c>
      <c r="F18" s="148">
        <v>53.5</v>
      </c>
      <c r="G18" s="148">
        <v>51.9</v>
      </c>
      <c r="H18" s="125">
        <v>6.8</v>
      </c>
      <c r="I18" s="125">
        <v>6.5</v>
      </c>
    </row>
    <row r="19" spans="1:9" ht="15.75" customHeight="1" x14ac:dyDescent="0.25">
      <c r="A19" s="124" t="s">
        <v>114</v>
      </c>
      <c r="B19" s="125">
        <v>375.7</v>
      </c>
      <c r="C19" s="125">
        <v>376.8</v>
      </c>
      <c r="D19" s="125">
        <v>52.9</v>
      </c>
      <c r="E19" s="125">
        <v>53.3</v>
      </c>
      <c r="F19" s="148">
        <v>53.1</v>
      </c>
      <c r="G19" s="148">
        <v>52.6</v>
      </c>
      <c r="H19" s="125">
        <v>12.4</v>
      </c>
      <c r="I19" s="125">
        <v>12.2</v>
      </c>
    </row>
    <row r="20" spans="1:9" ht="15.75" customHeight="1" x14ac:dyDescent="0.25">
      <c r="A20" s="124" t="s">
        <v>115</v>
      </c>
      <c r="B20" s="125">
        <v>298.5</v>
      </c>
      <c r="C20" s="125">
        <v>292.10000000000002</v>
      </c>
      <c r="D20" s="125">
        <v>55.6</v>
      </c>
      <c r="E20" s="125">
        <v>54.7</v>
      </c>
      <c r="F20" s="148">
        <v>57</v>
      </c>
      <c r="G20" s="148">
        <v>58.3</v>
      </c>
      <c r="H20" s="125">
        <v>16</v>
      </c>
      <c r="I20" s="125">
        <v>16.600000000000001</v>
      </c>
    </row>
    <row r="21" spans="1:9" ht="15.75" customHeight="1" x14ac:dyDescent="0.25">
      <c r="A21" s="124" t="s">
        <v>116</v>
      </c>
      <c r="B21" s="125">
        <v>1047</v>
      </c>
      <c r="C21" s="125">
        <v>1050.8</v>
      </c>
      <c r="D21" s="125">
        <v>55.9</v>
      </c>
      <c r="E21" s="125">
        <v>56.2</v>
      </c>
      <c r="F21" s="148">
        <v>87.9</v>
      </c>
      <c r="G21" s="148">
        <v>85.8</v>
      </c>
      <c r="H21" s="125">
        <v>7.7</v>
      </c>
      <c r="I21" s="125">
        <v>7.5</v>
      </c>
    </row>
    <row r="22" spans="1:9" ht="15.75" customHeight="1" x14ac:dyDescent="0.25">
      <c r="A22" s="124" t="s">
        <v>117</v>
      </c>
      <c r="B22" s="125">
        <v>498.1</v>
      </c>
      <c r="C22" s="125">
        <v>489.7</v>
      </c>
      <c r="D22" s="125">
        <v>57.5</v>
      </c>
      <c r="E22" s="125">
        <v>56.8</v>
      </c>
      <c r="F22" s="148">
        <v>53.3</v>
      </c>
      <c r="G22" s="148">
        <v>56.3</v>
      </c>
      <c r="H22" s="125">
        <v>9.6999999999999993</v>
      </c>
      <c r="I22" s="125">
        <v>10.3</v>
      </c>
    </row>
    <row r="23" spans="1:9" ht="15.75" customHeight="1" x14ac:dyDescent="0.25">
      <c r="A23" s="124" t="s">
        <v>118</v>
      </c>
      <c r="B23" s="125">
        <v>1000.6</v>
      </c>
      <c r="C23" s="125">
        <v>986.6</v>
      </c>
      <c r="D23" s="125">
        <v>56.7</v>
      </c>
      <c r="E23" s="125">
        <v>56.1</v>
      </c>
      <c r="F23" s="148">
        <v>72.5</v>
      </c>
      <c r="G23" s="148">
        <v>77.2</v>
      </c>
      <c r="H23" s="125">
        <v>6.8</v>
      </c>
      <c r="I23" s="125">
        <v>7.3</v>
      </c>
    </row>
    <row r="24" spans="1:9" ht="15.75" customHeight="1" x14ac:dyDescent="0.25">
      <c r="A24" s="124" t="s">
        <v>119</v>
      </c>
      <c r="B24" s="125">
        <v>570.4</v>
      </c>
      <c r="C24" s="125">
        <v>575</v>
      </c>
      <c r="D24" s="125">
        <v>53.3</v>
      </c>
      <c r="E24" s="125">
        <v>54</v>
      </c>
      <c r="F24" s="148">
        <v>82.6</v>
      </c>
      <c r="G24" s="148">
        <v>78.3</v>
      </c>
      <c r="H24" s="125">
        <v>12.6</v>
      </c>
      <c r="I24" s="125">
        <v>12</v>
      </c>
    </row>
    <row r="25" spans="1:9" ht="15.75" customHeight="1" x14ac:dyDescent="0.25">
      <c r="A25" s="124" t="s">
        <v>120</v>
      </c>
      <c r="B25" s="125">
        <v>474.2</v>
      </c>
      <c r="C25" s="125">
        <v>460.2</v>
      </c>
      <c r="D25" s="125">
        <v>56.9</v>
      </c>
      <c r="E25" s="125">
        <v>55.1</v>
      </c>
      <c r="F25" s="148">
        <v>56.3</v>
      </c>
      <c r="G25" s="148">
        <v>60.1</v>
      </c>
      <c r="H25" s="125">
        <v>10.6</v>
      </c>
      <c r="I25" s="125">
        <v>11.6</v>
      </c>
    </row>
    <row r="26" spans="1:9" ht="15.75" customHeight="1" x14ac:dyDescent="0.25">
      <c r="A26" s="124" t="s">
        <v>121</v>
      </c>
      <c r="B26" s="125">
        <v>478.5</v>
      </c>
      <c r="C26" s="125">
        <v>481.4</v>
      </c>
      <c r="D26" s="125">
        <v>56.8</v>
      </c>
      <c r="E26" s="125">
        <v>57.4</v>
      </c>
      <c r="F26" s="148">
        <v>48.8</v>
      </c>
      <c r="G26" s="148">
        <v>48</v>
      </c>
      <c r="H26" s="125">
        <v>9.3000000000000007</v>
      </c>
      <c r="I26" s="125">
        <v>9.1</v>
      </c>
    </row>
    <row r="27" spans="1:9" ht="15.75" customHeight="1" x14ac:dyDescent="0.25">
      <c r="A27" s="124" t="s">
        <v>122</v>
      </c>
      <c r="B27" s="125">
        <v>407.6</v>
      </c>
      <c r="C27" s="125">
        <v>399.1</v>
      </c>
      <c r="D27" s="125">
        <v>52</v>
      </c>
      <c r="E27" s="125">
        <v>51</v>
      </c>
      <c r="F27" s="148">
        <v>52.8</v>
      </c>
      <c r="G27" s="148">
        <v>53.9</v>
      </c>
      <c r="H27" s="125">
        <v>11.5</v>
      </c>
      <c r="I27" s="125">
        <v>11.9</v>
      </c>
    </row>
    <row r="28" spans="1:9" ht="15.75" customHeight="1" x14ac:dyDescent="0.25">
      <c r="A28" s="124" t="s">
        <v>123</v>
      </c>
      <c r="B28" s="125">
        <v>1236.5999999999999</v>
      </c>
      <c r="C28" s="125">
        <v>1247.0999999999999</v>
      </c>
      <c r="D28" s="125">
        <v>59.7</v>
      </c>
      <c r="E28" s="125">
        <v>60.6</v>
      </c>
      <c r="F28" s="148">
        <v>84.6</v>
      </c>
      <c r="G28" s="148">
        <v>80.400000000000006</v>
      </c>
      <c r="H28" s="125">
        <v>6.4</v>
      </c>
      <c r="I28" s="125">
        <v>6.1</v>
      </c>
    </row>
    <row r="29" spans="1:9" ht="15.75" customHeight="1" x14ac:dyDescent="0.25">
      <c r="A29" s="124" t="s">
        <v>124</v>
      </c>
      <c r="B29" s="125">
        <v>441</v>
      </c>
      <c r="C29" s="125">
        <v>442.2</v>
      </c>
      <c r="D29" s="125">
        <v>55.8</v>
      </c>
      <c r="E29" s="125">
        <v>56.2</v>
      </c>
      <c r="F29" s="148">
        <v>55.9</v>
      </c>
      <c r="G29" s="148">
        <v>55</v>
      </c>
      <c r="H29" s="125">
        <v>11.2</v>
      </c>
      <c r="I29" s="125">
        <v>11.1</v>
      </c>
    </row>
    <row r="30" spans="1:9" ht="15.75" customHeight="1" x14ac:dyDescent="0.25">
      <c r="A30" s="124" t="s">
        <v>125</v>
      </c>
      <c r="B30" s="125">
        <v>510.1</v>
      </c>
      <c r="C30" s="125">
        <v>516</v>
      </c>
      <c r="D30" s="125">
        <v>53.9</v>
      </c>
      <c r="E30" s="125">
        <v>54.7</v>
      </c>
      <c r="F30" s="148">
        <v>53</v>
      </c>
      <c r="G30" s="148">
        <v>50.2</v>
      </c>
      <c r="H30" s="125">
        <v>9.4</v>
      </c>
      <c r="I30" s="125">
        <v>8.9</v>
      </c>
    </row>
    <row r="31" spans="1:9" ht="15.75" customHeight="1" x14ac:dyDescent="0.25">
      <c r="A31" s="124" t="s">
        <v>126</v>
      </c>
      <c r="B31" s="125">
        <v>517.5</v>
      </c>
      <c r="C31" s="125">
        <v>518.4</v>
      </c>
      <c r="D31" s="125">
        <v>56.2</v>
      </c>
      <c r="E31" s="125">
        <v>56.7</v>
      </c>
      <c r="F31" s="148">
        <v>59.8</v>
      </c>
      <c r="G31" s="148">
        <v>59.2</v>
      </c>
      <c r="H31" s="125">
        <v>10.4</v>
      </c>
      <c r="I31" s="125">
        <v>10.199999999999999</v>
      </c>
    </row>
    <row r="32" spans="1:9" ht="15.75" customHeight="1" x14ac:dyDescent="0.25">
      <c r="A32" s="124" t="s">
        <v>127</v>
      </c>
      <c r="B32" s="125">
        <v>376.1</v>
      </c>
      <c r="C32" s="125">
        <v>379.3</v>
      </c>
      <c r="D32" s="125">
        <v>56.2</v>
      </c>
      <c r="E32" s="125">
        <v>56.6</v>
      </c>
      <c r="F32" s="148">
        <v>35.700000000000003</v>
      </c>
      <c r="G32" s="148">
        <v>34.799999999999997</v>
      </c>
      <c r="H32" s="125">
        <v>8.6999999999999993</v>
      </c>
      <c r="I32" s="125">
        <v>8.4</v>
      </c>
    </row>
    <row r="33" spans="1:9" ht="15.75" customHeight="1" x14ac:dyDescent="0.25">
      <c r="A33" s="124" t="s">
        <v>128</v>
      </c>
      <c r="B33" s="125">
        <v>424.8</v>
      </c>
      <c r="C33" s="125">
        <v>426.1</v>
      </c>
      <c r="D33" s="125">
        <v>55.6</v>
      </c>
      <c r="E33" s="125">
        <v>56.1</v>
      </c>
      <c r="F33" s="148">
        <v>53.9</v>
      </c>
      <c r="G33" s="148">
        <v>53.5</v>
      </c>
      <c r="H33" s="125">
        <v>11.3</v>
      </c>
      <c r="I33" s="125">
        <v>11.2</v>
      </c>
    </row>
    <row r="34" spans="1:9" ht="15.75" customHeight="1" x14ac:dyDescent="0.25">
      <c r="A34" s="124" t="s">
        <v>129</v>
      </c>
      <c r="B34" s="125">
        <v>1364.3</v>
      </c>
      <c r="C34" s="125">
        <v>1356.8</v>
      </c>
      <c r="D34" s="125">
        <v>62.3</v>
      </c>
      <c r="E34" s="125">
        <v>61.8</v>
      </c>
      <c r="F34" s="148">
        <v>97.3</v>
      </c>
      <c r="G34" s="148">
        <v>101.1</v>
      </c>
      <c r="H34" s="125">
        <v>6.7</v>
      </c>
      <c r="I34" s="125">
        <v>6.9</v>
      </c>
    </row>
    <row r="35" spans="1:9" ht="15.75" x14ac:dyDescent="0.2">
      <c r="A35" s="126"/>
      <c r="B35" s="127"/>
      <c r="C35" s="128"/>
      <c r="D35" s="126"/>
      <c r="E35" s="126"/>
      <c r="F35" s="126"/>
      <c r="G35" s="126"/>
      <c r="H35" s="126"/>
      <c r="I35" s="126"/>
    </row>
    <row r="36" spans="1:9" ht="15" x14ac:dyDescent="0.2">
      <c r="A36" s="126"/>
      <c r="C36" s="126"/>
      <c r="D36" s="126"/>
      <c r="E36" s="126"/>
      <c r="F36" s="126"/>
      <c r="G36" s="126"/>
      <c r="H36" s="126"/>
      <c r="I36" s="126"/>
    </row>
    <row r="37" spans="1:9" x14ac:dyDescent="0.2">
      <c r="A37" s="127"/>
      <c r="C37" s="127"/>
      <c r="D37" s="127"/>
      <c r="E37" s="127"/>
      <c r="F37" s="127"/>
      <c r="G37" s="127"/>
      <c r="H37" s="127"/>
      <c r="I37" s="127"/>
    </row>
    <row r="38" spans="1:9" x14ac:dyDescent="0.2">
      <c r="A38" s="127"/>
      <c r="C38" s="127"/>
      <c r="D38" s="127"/>
      <c r="E38" s="127"/>
      <c r="F38" s="127"/>
      <c r="G38" s="127"/>
      <c r="H38" s="127"/>
      <c r="I38" s="127"/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0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T9" sqref="T9"/>
      <selection pane="topRight" activeCell="T9" sqref="T9"/>
      <selection pane="bottomLeft" activeCell="T9" sqref="T9"/>
      <selection pane="bottomRight" activeCell="B5" sqref="B5:B6"/>
    </sheetView>
  </sheetViews>
  <sheetFormatPr defaultRowHeight="12.75" x14ac:dyDescent="0.2"/>
  <cols>
    <col min="1" max="1" width="1.28515625" style="110" hidden="1" customWidth="1"/>
    <col min="2" max="2" width="31.7109375" style="110" customWidth="1"/>
    <col min="3" max="3" width="15.42578125" style="110" customWidth="1"/>
    <col min="4" max="4" width="15.85546875" style="110" customWidth="1"/>
    <col min="5" max="5" width="17.5703125" style="110" customWidth="1"/>
    <col min="6" max="6" width="16.7109375" style="110" customWidth="1"/>
    <col min="7" max="7" width="9.140625" style="110"/>
    <col min="8" max="10" width="0" style="110" hidden="1" customWidth="1"/>
    <col min="11" max="256" width="9.140625" style="110"/>
    <col min="257" max="257" width="0" style="110" hidden="1" customWidth="1"/>
    <col min="258" max="258" width="24.140625" style="110" customWidth="1"/>
    <col min="259" max="260" width="17.85546875" style="110" customWidth="1"/>
    <col min="261" max="261" width="17.5703125" style="110" customWidth="1"/>
    <col min="262" max="262" width="16.7109375" style="110" customWidth="1"/>
    <col min="263" max="263" width="9.140625" style="110"/>
    <col min="264" max="266" width="0" style="110" hidden="1" customWidth="1"/>
    <col min="267" max="512" width="9.140625" style="110"/>
    <col min="513" max="513" width="0" style="110" hidden="1" customWidth="1"/>
    <col min="514" max="514" width="24.140625" style="110" customWidth="1"/>
    <col min="515" max="516" width="17.85546875" style="110" customWidth="1"/>
    <col min="517" max="517" width="17.5703125" style="110" customWidth="1"/>
    <col min="518" max="518" width="16.7109375" style="110" customWidth="1"/>
    <col min="519" max="519" width="9.140625" style="110"/>
    <col min="520" max="522" width="0" style="110" hidden="1" customWidth="1"/>
    <col min="523" max="768" width="9.140625" style="110"/>
    <col min="769" max="769" width="0" style="110" hidden="1" customWidth="1"/>
    <col min="770" max="770" width="24.140625" style="110" customWidth="1"/>
    <col min="771" max="772" width="17.85546875" style="110" customWidth="1"/>
    <col min="773" max="773" width="17.5703125" style="110" customWidth="1"/>
    <col min="774" max="774" width="16.7109375" style="110" customWidth="1"/>
    <col min="775" max="775" width="9.140625" style="110"/>
    <col min="776" max="778" width="0" style="110" hidden="1" customWidth="1"/>
    <col min="779" max="1024" width="9.140625" style="110"/>
    <col min="1025" max="1025" width="0" style="110" hidden="1" customWidth="1"/>
    <col min="1026" max="1026" width="24.140625" style="110" customWidth="1"/>
    <col min="1027" max="1028" width="17.85546875" style="110" customWidth="1"/>
    <col min="1029" max="1029" width="17.5703125" style="110" customWidth="1"/>
    <col min="1030" max="1030" width="16.7109375" style="110" customWidth="1"/>
    <col min="1031" max="1031" width="9.140625" style="110"/>
    <col min="1032" max="1034" width="0" style="110" hidden="1" customWidth="1"/>
    <col min="1035" max="1280" width="9.140625" style="110"/>
    <col min="1281" max="1281" width="0" style="110" hidden="1" customWidth="1"/>
    <col min="1282" max="1282" width="24.140625" style="110" customWidth="1"/>
    <col min="1283" max="1284" width="17.85546875" style="110" customWidth="1"/>
    <col min="1285" max="1285" width="17.5703125" style="110" customWidth="1"/>
    <col min="1286" max="1286" width="16.7109375" style="110" customWidth="1"/>
    <col min="1287" max="1287" width="9.140625" style="110"/>
    <col min="1288" max="1290" width="0" style="110" hidden="1" customWidth="1"/>
    <col min="1291" max="1536" width="9.140625" style="110"/>
    <col min="1537" max="1537" width="0" style="110" hidden="1" customWidth="1"/>
    <col min="1538" max="1538" width="24.140625" style="110" customWidth="1"/>
    <col min="1539" max="1540" width="17.85546875" style="110" customWidth="1"/>
    <col min="1541" max="1541" width="17.5703125" style="110" customWidth="1"/>
    <col min="1542" max="1542" width="16.7109375" style="110" customWidth="1"/>
    <col min="1543" max="1543" width="9.140625" style="110"/>
    <col min="1544" max="1546" width="0" style="110" hidden="1" customWidth="1"/>
    <col min="1547" max="1792" width="9.140625" style="110"/>
    <col min="1793" max="1793" width="0" style="110" hidden="1" customWidth="1"/>
    <col min="1794" max="1794" width="24.140625" style="110" customWidth="1"/>
    <col min="1795" max="1796" width="17.85546875" style="110" customWidth="1"/>
    <col min="1797" max="1797" width="17.5703125" style="110" customWidth="1"/>
    <col min="1798" max="1798" width="16.7109375" style="110" customWidth="1"/>
    <col min="1799" max="1799" width="9.140625" style="110"/>
    <col min="1800" max="1802" width="0" style="110" hidden="1" customWidth="1"/>
    <col min="1803" max="2048" width="9.140625" style="110"/>
    <col min="2049" max="2049" width="0" style="110" hidden="1" customWidth="1"/>
    <col min="2050" max="2050" width="24.140625" style="110" customWidth="1"/>
    <col min="2051" max="2052" width="17.85546875" style="110" customWidth="1"/>
    <col min="2053" max="2053" width="17.5703125" style="110" customWidth="1"/>
    <col min="2054" max="2054" width="16.7109375" style="110" customWidth="1"/>
    <col min="2055" max="2055" width="9.140625" style="110"/>
    <col min="2056" max="2058" width="0" style="110" hidden="1" customWidth="1"/>
    <col min="2059" max="2304" width="9.140625" style="110"/>
    <col min="2305" max="2305" width="0" style="110" hidden="1" customWidth="1"/>
    <col min="2306" max="2306" width="24.140625" style="110" customWidth="1"/>
    <col min="2307" max="2308" width="17.85546875" style="110" customWidth="1"/>
    <col min="2309" max="2309" width="17.5703125" style="110" customWidth="1"/>
    <col min="2310" max="2310" width="16.7109375" style="110" customWidth="1"/>
    <col min="2311" max="2311" width="9.140625" style="110"/>
    <col min="2312" max="2314" width="0" style="110" hidden="1" customWidth="1"/>
    <col min="2315" max="2560" width="9.140625" style="110"/>
    <col min="2561" max="2561" width="0" style="110" hidden="1" customWidth="1"/>
    <col min="2562" max="2562" width="24.140625" style="110" customWidth="1"/>
    <col min="2563" max="2564" width="17.85546875" style="110" customWidth="1"/>
    <col min="2565" max="2565" width="17.5703125" style="110" customWidth="1"/>
    <col min="2566" max="2566" width="16.7109375" style="110" customWidth="1"/>
    <col min="2567" max="2567" width="9.140625" style="110"/>
    <col min="2568" max="2570" width="0" style="110" hidden="1" customWidth="1"/>
    <col min="2571" max="2816" width="9.140625" style="110"/>
    <col min="2817" max="2817" width="0" style="110" hidden="1" customWidth="1"/>
    <col min="2818" max="2818" width="24.140625" style="110" customWidth="1"/>
    <col min="2819" max="2820" width="17.85546875" style="110" customWidth="1"/>
    <col min="2821" max="2821" width="17.5703125" style="110" customWidth="1"/>
    <col min="2822" max="2822" width="16.7109375" style="110" customWidth="1"/>
    <col min="2823" max="2823" width="9.140625" style="110"/>
    <col min="2824" max="2826" width="0" style="110" hidden="1" customWidth="1"/>
    <col min="2827" max="3072" width="9.140625" style="110"/>
    <col min="3073" max="3073" width="0" style="110" hidden="1" customWidth="1"/>
    <col min="3074" max="3074" width="24.140625" style="110" customWidth="1"/>
    <col min="3075" max="3076" width="17.85546875" style="110" customWidth="1"/>
    <col min="3077" max="3077" width="17.5703125" style="110" customWidth="1"/>
    <col min="3078" max="3078" width="16.7109375" style="110" customWidth="1"/>
    <col min="3079" max="3079" width="9.140625" style="110"/>
    <col min="3080" max="3082" width="0" style="110" hidden="1" customWidth="1"/>
    <col min="3083" max="3328" width="9.140625" style="110"/>
    <col min="3329" max="3329" width="0" style="110" hidden="1" customWidth="1"/>
    <col min="3330" max="3330" width="24.140625" style="110" customWidth="1"/>
    <col min="3331" max="3332" width="17.85546875" style="110" customWidth="1"/>
    <col min="3333" max="3333" width="17.5703125" style="110" customWidth="1"/>
    <col min="3334" max="3334" width="16.7109375" style="110" customWidth="1"/>
    <col min="3335" max="3335" width="9.140625" style="110"/>
    <col min="3336" max="3338" width="0" style="110" hidden="1" customWidth="1"/>
    <col min="3339" max="3584" width="9.140625" style="110"/>
    <col min="3585" max="3585" width="0" style="110" hidden="1" customWidth="1"/>
    <col min="3586" max="3586" width="24.140625" style="110" customWidth="1"/>
    <col min="3587" max="3588" width="17.85546875" style="110" customWidth="1"/>
    <col min="3589" max="3589" width="17.5703125" style="110" customWidth="1"/>
    <col min="3590" max="3590" width="16.7109375" style="110" customWidth="1"/>
    <col min="3591" max="3591" width="9.140625" style="110"/>
    <col min="3592" max="3594" width="0" style="110" hidden="1" customWidth="1"/>
    <col min="3595" max="3840" width="9.140625" style="110"/>
    <col min="3841" max="3841" width="0" style="110" hidden="1" customWidth="1"/>
    <col min="3842" max="3842" width="24.140625" style="110" customWidth="1"/>
    <col min="3843" max="3844" width="17.85546875" style="110" customWidth="1"/>
    <col min="3845" max="3845" width="17.5703125" style="110" customWidth="1"/>
    <col min="3846" max="3846" width="16.7109375" style="110" customWidth="1"/>
    <col min="3847" max="3847" width="9.140625" style="110"/>
    <col min="3848" max="3850" width="0" style="110" hidden="1" customWidth="1"/>
    <col min="3851" max="4096" width="9.140625" style="110"/>
    <col min="4097" max="4097" width="0" style="110" hidden="1" customWidth="1"/>
    <col min="4098" max="4098" width="24.140625" style="110" customWidth="1"/>
    <col min="4099" max="4100" width="17.85546875" style="110" customWidth="1"/>
    <col min="4101" max="4101" width="17.5703125" style="110" customWidth="1"/>
    <col min="4102" max="4102" width="16.7109375" style="110" customWidth="1"/>
    <col min="4103" max="4103" width="9.140625" style="110"/>
    <col min="4104" max="4106" width="0" style="110" hidden="1" customWidth="1"/>
    <col min="4107" max="4352" width="9.140625" style="110"/>
    <col min="4353" max="4353" width="0" style="110" hidden="1" customWidth="1"/>
    <col min="4354" max="4354" width="24.140625" style="110" customWidth="1"/>
    <col min="4355" max="4356" width="17.85546875" style="110" customWidth="1"/>
    <col min="4357" max="4357" width="17.5703125" style="110" customWidth="1"/>
    <col min="4358" max="4358" width="16.7109375" style="110" customWidth="1"/>
    <col min="4359" max="4359" width="9.140625" style="110"/>
    <col min="4360" max="4362" width="0" style="110" hidden="1" customWidth="1"/>
    <col min="4363" max="4608" width="9.140625" style="110"/>
    <col min="4609" max="4609" width="0" style="110" hidden="1" customWidth="1"/>
    <col min="4610" max="4610" width="24.140625" style="110" customWidth="1"/>
    <col min="4611" max="4612" width="17.85546875" style="110" customWidth="1"/>
    <col min="4613" max="4613" width="17.5703125" style="110" customWidth="1"/>
    <col min="4614" max="4614" width="16.7109375" style="110" customWidth="1"/>
    <col min="4615" max="4615" width="9.140625" style="110"/>
    <col min="4616" max="4618" width="0" style="110" hidden="1" customWidth="1"/>
    <col min="4619" max="4864" width="9.140625" style="110"/>
    <col min="4865" max="4865" width="0" style="110" hidden="1" customWidth="1"/>
    <col min="4866" max="4866" width="24.140625" style="110" customWidth="1"/>
    <col min="4867" max="4868" width="17.85546875" style="110" customWidth="1"/>
    <col min="4869" max="4869" width="17.5703125" style="110" customWidth="1"/>
    <col min="4870" max="4870" width="16.7109375" style="110" customWidth="1"/>
    <col min="4871" max="4871" width="9.140625" style="110"/>
    <col min="4872" max="4874" width="0" style="110" hidden="1" customWidth="1"/>
    <col min="4875" max="5120" width="9.140625" style="110"/>
    <col min="5121" max="5121" width="0" style="110" hidden="1" customWidth="1"/>
    <col min="5122" max="5122" width="24.140625" style="110" customWidth="1"/>
    <col min="5123" max="5124" width="17.85546875" style="110" customWidth="1"/>
    <col min="5125" max="5125" width="17.5703125" style="110" customWidth="1"/>
    <col min="5126" max="5126" width="16.7109375" style="110" customWidth="1"/>
    <col min="5127" max="5127" width="9.140625" style="110"/>
    <col min="5128" max="5130" width="0" style="110" hidden="1" customWidth="1"/>
    <col min="5131" max="5376" width="9.140625" style="110"/>
    <col min="5377" max="5377" width="0" style="110" hidden="1" customWidth="1"/>
    <col min="5378" max="5378" width="24.140625" style="110" customWidth="1"/>
    <col min="5379" max="5380" width="17.85546875" style="110" customWidth="1"/>
    <col min="5381" max="5381" width="17.5703125" style="110" customWidth="1"/>
    <col min="5382" max="5382" width="16.7109375" style="110" customWidth="1"/>
    <col min="5383" max="5383" width="9.140625" style="110"/>
    <col min="5384" max="5386" width="0" style="110" hidden="1" customWidth="1"/>
    <col min="5387" max="5632" width="9.140625" style="110"/>
    <col min="5633" max="5633" width="0" style="110" hidden="1" customWidth="1"/>
    <col min="5634" max="5634" width="24.140625" style="110" customWidth="1"/>
    <col min="5635" max="5636" width="17.85546875" style="110" customWidth="1"/>
    <col min="5637" max="5637" width="17.5703125" style="110" customWidth="1"/>
    <col min="5638" max="5638" width="16.7109375" style="110" customWidth="1"/>
    <col min="5639" max="5639" width="9.140625" style="110"/>
    <col min="5640" max="5642" width="0" style="110" hidden="1" customWidth="1"/>
    <col min="5643" max="5888" width="9.140625" style="110"/>
    <col min="5889" max="5889" width="0" style="110" hidden="1" customWidth="1"/>
    <col min="5890" max="5890" width="24.140625" style="110" customWidth="1"/>
    <col min="5891" max="5892" width="17.85546875" style="110" customWidth="1"/>
    <col min="5893" max="5893" width="17.5703125" style="110" customWidth="1"/>
    <col min="5894" max="5894" width="16.7109375" style="110" customWidth="1"/>
    <col min="5895" max="5895" width="9.140625" style="110"/>
    <col min="5896" max="5898" width="0" style="110" hidden="1" customWidth="1"/>
    <col min="5899" max="6144" width="9.140625" style="110"/>
    <col min="6145" max="6145" width="0" style="110" hidden="1" customWidth="1"/>
    <col min="6146" max="6146" width="24.140625" style="110" customWidth="1"/>
    <col min="6147" max="6148" width="17.85546875" style="110" customWidth="1"/>
    <col min="6149" max="6149" width="17.5703125" style="110" customWidth="1"/>
    <col min="6150" max="6150" width="16.7109375" style="110" customWidth="1"/>
    <col min="6151" max="6151" width="9.140625" style="110"/>
    <col min="6152" max="6154" width="0" style="110" hidden="1" customWidth="1"/>
    <col min="6155" max="6400" width="9.140625" style="110"/>
    <col min="6401" max="6401" width="0" style="110" hidden="1" customWidth="1"/>
    <col min="6402" max="6402" width="24.140625" style="110" customWidth="1"/>
    <col min="6403" max="6404" width="17.85546875" style="110" customWidth="1"/>
    <col min="6405" max="6405" width="17.5703125" style="110" customWidth="1"/>
    <col min="6406" max="6406" width="16.7109375" style="110" customWidth="1"/>
    <col min="6407" max="6407" width="9.140625" style="110"/>
    <col min="6408" max="6410" width="0" style="110" hidden="1" customWidth="1"/>
    <col min="6411" max="6656" width="9.140625" style="110"/>
    <col min="6657" max="6657" width="0" style="110" hidden="1" customWidth="1"/>
    <col min="6658" max="6658" width="24.140625" style="110" customWidth="1"/>
    <col min="6659" max="6660" width="17.85546875" style="110" customWidth="1"/>
    <col min="6661" max="6661" width="17.5703125" style="110" customWidth="1"/>
    <col min="6662" max="6662" width="16.7109375" style="110" customWidth="1"/>
    <col min="6663" max="6663" width="9.140625" style="110"/>
    <col min="6664" max="6666" width="0" style="110" hidden="1" customWidth="1"/>
    <col min="6667" max="6912" width="9.140625" style="110"/>
    <col min="6913" max="6913" width="0" style="110" hidden="1" customWidth="1"/>
    <col min="6914" max="6914" width="24.140625" style="110" customWidth="1"/>
    <col min="6915" max="6916" width="17.85546875" style="110" customWidth="1"/>
    <col min="6917" max="6917" width="17.5703125" style="110" customWidth="1"/>
    <col min="6918" max="6918" width="16.7109375" style="110" customWidth="1"/>
    <col min="6919" max="6919" width="9.140625" style="110"/>
    <col min="6920" max="6922" width="0" style="110" hidden="1" customWidth="1"/>
    <col min="6923" max="7168" width="9.140625" style="110"/>
    <col min="7169" max="7169" width="0" style="110" hidden="1" customWidth="1"/>
    <col min="7170" max="7170" width="24.140625" style="110" customWidth="1"/>
    <col min="7171" max="7172" width="17.85546875" style="110" customWidth="1"/>
    <col min="7173" max="7173" width="17.5703125" style="110" customWidth="1"/>
    <col min="7174" max="7174" width="16.7109375" style="110" customWidth="1"/>
    <col min="7175" max="7175" width="9.140625" style="110"/>
    <col min="7176" max="7178" width="0" style="110" hidden="1" customWidth="1"/>
    <col min="7179" max="7424" width="9.140625" style="110"/>
    <col min="7425" max="7425" width="0" style="110" hidden="1" customWidth="1"/>
    <col min="7426" max="7426" width="24.140625" style="110" customWidth="1"/>
    <col min="7427" max="7428" width="17.85546875" style="110" customWidth="1"/>
    <col min="7429" max="7429" width="17.5703125" style="110" customWidth="1"/>
    <col min="7430" max="7430" width="16.7109375" style="110" customWidth="1"/>
    <col min="7431" max="7431" width="9.140625" style="110"/>
    <col min="7432" max="7434" width="0" style="110" hidden="1" customWidth="1"/>
    <col min="7435" max="7680" width="9.140625" style="110"/>
    <col min="7681" max="7681" width="0" style="110" hidden="1" customWidth="1"/>
    <col min="7682" max="7682" width="24.140625" style="110" customWidth="1"/>
    <col min="7683" max="7684" width="17.85546875" style="110" customWidth="1"/>
    <col min="7685" max="7685" width="17.5703125" style="110" customWidth="1"/>
    <col min="7686" max="7686" width="16.7109375" style="110" customWidth="1"/>
    <col min="7687" max="7687" width="9.140625" style="110"/>
    <col min="7688" max="7690" width="0" style="110" hidden="1" customWidth="1"/>
    <col min="7691" max="7936" width="9.140625" style="110"/>
    <col min="7937" max="7937" width="0" style="110" hidden="1" customWidth="1"/>
    <col min="7938" max="7938" width="24.140625" style="110" customWidth="1"/>
    <col min="7939" max="7940" width="17.85546875" style="110" customWidth="1"/>
    <col min="7941" max="7941" width="17.5703125" style="110" customWidth="1"/>
    <col min="7942" max="7942" width="16.7109375" style="110" customWidth="1"/>
    <col min="7943" max="7943" width="9.140625" style="110"/>
    <col min="7944" max="7946" width="0" style="110" hidden="1" customWidth="1"/>
    <col min="7947" max="8192" width="9.140625" style="110"/>
    <col min="8193" max="8193" width="0" style="110" hidden="1" customWidth="1"/>
    <col min="8194" max="8194" width="24.140625" style="110" customWidth="1"/>
    <col min="8195" max="8196" width="17.85546875" style="110" customWidth="1"/>
    <col min="8197" max="8197" width="17.5703125" style="110" customWidth="1"/>
    <col min="8198" max="8198" width="16.7109375" style="110" customWidth="1"/>
    <col min="8199" max="8199" width="9.140625" style="110"/>
    <col min="8200" max="8202" width="0" style="110" hidden="1" customWidth="1"/>
    <col min="8203" max="8448" width="9.140625" style="110"/>
    <col min="8449" max="8449" width="0" style="110" hidden="1" customWidth="1"/>
    <col min="8450" max="8450" width="24.140625" style="110" customWidth="1"/>
    <col min="8451" max="8452" width="17.85546875" style="110" customWidth="1"/>
    <col min="8453" max="8453" width="17.5703125" style="110" customWidth="1"/>
    <col min="8454" max="8454" width="16.7109375" style="110" customWidth="1"/>
    <col min="8455" max="8455" width="9.140625" style="110"/>
    <col min="8456" max="8458" width="0" style="110" hidden="1" customWidth="1"/>
    <col min="8459" max="8704" width="9.140625" style="110"/>
    <col min="8705" max="8705" width="0" style="110" hidden="1" customWidth="1"/>
    <col min="8706" max="8706" width="24.140625" style="110" customWidth="1"/>
    <col min="8707" max="8708" width="17.85546875" style="110" customWidth="1"/>
    <col min="8709" max="8709" width="17.5703125" style="110" customWidth="1"/>
    <col min="8710" max="8710" width="16.7109375" style="110" customWidth="1"/>
    <col min="8711" max="8711" width="9.140625" style="110"/>
    <col min="8712" max="8714" width="0" style="110" hidden="1" customWidth="1"/>
    <col min="8715" max="8960" width="9.140625" style="110"/>
    <col min="8961" max="8961" width="0" style="110" hidden="1" customWidth="1"/>
    <col min="8962" max="8962" width="24.140625" style="110" customWidth="1"/>
    <col min="8963" max="8964" width="17.85546875" style="110" customWidth="1"/>
    <col min="8965" max="8965" width="17.5703125" style="110" customWidth="1"/>
    <col min="8966" max="8966" width="16.7109375" style="110" customWidth="1"/>
    <col min="8967" max="8967" width="9.140625" style="110"/>
    <col min="8968" max="8970" width="0" style="110" hidden="1" customWidth="1"/>
    <col min="8971" max="9216" width="9.140625" style="110"/>
    <col min="9217" max="9217" width="0" style="110" hidden="1" customWidth="1"/>
    <col min="9218" max="9218" width="24.140625" style="110" customWidth="1"/>
    <col min="9219" max="9220" width="17.85546875" style="110" customWidth="1"/>
    <col min="9221" max="9221" width="17.5703125" style="110" customWidth="1"/>
    <col min="9222" max="9222" width="16.7109375" style="110" customWidth="1"/>
    <col min="9223" max="9223" width="9.140625" style="110"/>
    <col min="9224" max="9226" width="0" style="110" hidden="1" customWidth="1"/>
    <col min="9227" max="9472" width="9.140625" style="110"/>
    <col min="9473" max="9473" width="0" style="110" hidden="1" customWidth="1"/>
    <col min="9474" max="9474" width="24.140625" style="110" customWidth="1"/>
    <col min="9475" max="9476" width="17.85546875" style="110" customWidth="1"/>
    <col min="9477" max="9477" width="17.5703125" style="110" customWidth="1"/>
    <col min="9478" max="9478" width="16.7109375" style="110" customWidth="1"/>
    <col min="9479" max="9479" width="9.140625" style="110"/>
    <col min="9480" max="9482" width="0" style="110" hidden="1" customWidth="1"/>
    <col min="9483" max="9728" width="9.140625" style="110"/>
    <col min="9729" max="9729" width="0" style="110" hidden="1" customWidth="1"/>
    <col min="9730" max="9730" width="24.140625" style="110" customWidth="1"/>
    <col min="9731" max="9732" width="17.85546875" style="110" customWidth="1"/>
    <col min="9733" max="9733" width="17.5703125" style="110" customWidth="1"/>
    <col min="9734" max="9734" width="16.7109375" style="110" customWidth="1"/>
    <col min="9735" max="9735" width="9.140625" style="110"/>
    <col min="9736" max="9738" width="0" style="110" hidden="1" customWidth="1"/>
    <col min="9739" max="9984" width="9.140625" style="110"/>
    <col min="9985" max="9985" width="0" style="110" hidden="1" customWidth="1"/>
    <col min="9986" max="9986" width="24.140625" style="110" customWidth="1"/>
    <col min="9987" max="9988" width="17.85546875" style="110" customWidth="1"/>
    <col min="9989" max="9989" width="17.5703125" style="110" customWidth="1"/>
    <col min="9990" max="9990" width="16.7109375" style="110" customWidth="1"/>
    <col min="9991" max="9991" width="9.140625" style="110"/>
    <col min="9992" max="9994" width="0" style="110" hidden="1" customWidth="1"/>
    <col min="9995" max="10240" width="9.140625" style="110"/>
    <col min="10241" max="10241" width="0" style="110" hidden="1" customWidth="1"/>
    <col min="10242" max="10242" width="24.140625" style="110" customWidth="1"/>
    <col min="10243" max="10244" width="17.85546875" style="110" customWidth="1"/>
    <col min="10245" max="10245" width="17.5703125" style="110" customWidth="1"/>
    <col min="10246" max="10246" width="16.7109375" style="110" customWidth="1"/>
    <col min="10247" max="10247" width="9.140625" style="110"/>
    <col min="10248" max="10250" width="0" style="110" hidden="1" customWidth="1"/>
    <col min="10251" max="10496" width="9.140625" style="110"/>
    <col min="10497" max="10497" width="0" style="110" hidden="1" customWidth="1"/>
    <col min="10498" max="10498" width="24.140625" style="110" customWidth="1"/>
    <col min="10499" max="10500" width="17.85546875" style="110" customWidth="1"/>
    <col min="10501" max="10501" width="17.5703125" style="110" customWidth="1"/>
    <col min="10502" max="10502" width="16.7109375" style="110" customWidth="1"/>
    <col min="10503" max="10503" width="9.140625" style="110"/>
    <col min="10504" max="10506" width="0" style="110" hidden="1" customWidth="1"/>
    <col min="10507" max="10752" width="9.140625" style="110"/>
    <col min="10753" max="10753" width="0" style="110" hidden="1" customWidth="1"/>
    <col min="10754" max="10754" width="24.140625" style="110" customWidth="1"/>
    <col min="10755" max="10756" width="17.85546875" style="110" customWidth="1"/>
    <col min="10757" max="10757" width="17.5703125" style="110" customWidth="1"/>
    <col min="10758" max="10758" width="16.7109375" style="110" customWidth="1"/>
    <col min="10759" max="10759" width="9.140625" style="110"/>
    <col min="10760" max="10762" width="0" style="110" hidden="1" customWidth="1"/>
    <col min="10763" max="11008" width="9.140625" style="110"/>
    <col min="11009" max="11009" width="0" style="110" hidden="1" customWidth="1"/>
    <col min="11010" max="11010" width="24.140625" style="110" customWidth="1"/>
    <col min="11011" max="11012" width="17.85546875" style="110" customWidth="1"/>
    <col min="11013" max="11013" width="17.5703125" style="110" customWidth="1"/>
    <col min="11014" max="11014" width="16.7109375" style="110" customWidth="1"/>
    <col min="11015" max="11015" width="9.140625" style="110"/>
    <col min="11016" max="11018" width="0" style="110" hidden="1" customWidth="1"/>
    <col min="11019" max="11264" width="9.140625" style="110"/>
    <col min="11265" max="11265" width="0" style="110" hidden="1" customWidth="1"/>
    <col min="11266" max="11266" width="24.140625" style="110" customWidth="1"/>
    <col min="11267" max="11268" width="17.85546875" style="110" customWidth="1"/>
    <col min="11269" max="11269" width="17.5703125" style="110" customWidth="1"/>
    <col min="11270" max="11270" width="16.7109375" style="110" customWidth="1"/>
    <col min="11271" max="11271" width="9.140625" style="110"/>
    <col min="11272" max="11274" width="0" style="110" hidden="1" customWidth="1"/>
    <col min="11275" max="11520" width="9.140625" style="110"/>
    <col min="11521" max="11521" width="0" style="110" hidden="1" customWidth="1"/>
    <col min="11522" max="11522" width="24.140625" style="110" customWidth="1"/>
    <col min="11523" max="11524" width="17.85546875" style="110" customWidth="1"/>
    <col min="11525" max="11525" width="17.5703125" style="110" customWidth="1"/>
    <col min="11526" max="11526" width="16.7109375" style="110" customWidth="1"/>
    <col min="11527" max="11527" width="9.140625" style="110"/>
    <col min="11528" max="11530" width="0" style="110" hidden="1" customWidth="1"/>
    <col min="11531" max="11776" width="9.140625" style="110"/>
    <col min="11777" max="11777" width="0" style="110" hidden="1" customWidth="1"/>
    <col min="11778" max="11778" width="24.140625" style="110" customWidth="1"/>
    <col min="11779" max="11780" width="17.85546875" style="110" customWidth="1"/>
    <col min="11781" max="11781" width="17.5703125" style="110" customWidth="1"/>
    <col min="11782" max="11782" width="16.7109375" style="110" customWidth="1"/>
    <col min="11783" max="11783" width="9.140625" style="110"/>
    <col min="11784" max="11786" width="0" style="110" hidden="1" customWidth="1"/>
    <col min="11787" max="12032" width="9.140625" style="110"/>
    <col min="12033" max="12033" width="0" style="110" hidden="1" customWidth="1"/>
    <col min="12034" max="12034" width="24.140625" style="110" customWidth="1"/>
    <col min="12035" max="12036" width="17.85546875" style="110" customWidth="1"/>
    <col min="12037" max="12037" width="17.5703125" style="110" customWidth="1"/>
    <col min="12038" max="12038" width="16.7109375" style="110" customWidth="1"/>
    <col min="12039" max="12039" width="9.140625" style="110"/>
    <col min="12040" max="12042" width="0" style="110" hidden="1" customWidth="1"/>
    <col min="12043" max="12288" width="9.140625" style="110"/>
    <col min="12289" max="12289" width="0" style="110" hidden="1" customWidth="1"/>
    <col min="12290" max="12290" width="24.140625" style="110" customWidth="1"/>
    <col min="12291" max="12292" width="17.85546875" style="110" customWidth="1"/>
    <col min="12293" max="12293" width="17.5703125" style="110" customWidth="1"/>
    <col min="12294" max="12294" width="16.7109375" style="110" customWidth="1"/>
    <col min="12295" max="12295" width="9.140625" style="110"/>
    <col min="12296" max="12298" width="0" style="110" hidden="1" customWidth="1"/>
    <col min="12299" max="12544" width="9.140625" style="110"/>
    <col min="12545" max="12545" width="0" style="110" hidden="1" customWidth="1"/>
    <col min="12546" max="12546" width="24.140625" style="110" customWidth="1"/>
    <col min="12547" max="12548" width="17.85546875" style="110" customWidth="1"/>
    <col min="12549" max="12549" width="17.5703125" style="110" customWidth="1"/>
    <col min="12550" max="12550" width="16.7109375" style="110" customWidth="1"/>
    <col min="12551" max="12551" width="9.140625" style="110"/>
    <col min="12552" max="12554" width="0" style="110" hidden="1" customWidth="1"/>
    <col min="12555" max="12800" width="9.140625" style="110"/>
    <col min="12801" max="12801" width="0" style="110" hidden="1" customWidth="1"/>
    <col min="12802" max="12802" width="24.140625" style="110" customWidth="1"/>
    <col min="12803" max="12804" width="17.85546875" style="110" customWidth="1"/>
    <col min="12805" max="12805" width="17.5703125" style="110" customWidth="1"/>
    <col min="12806" max="12806" width="16.7109375" style="110" customWidth="1"/>
    <col min="12807" max="12807" width="9.140625" style="110"/>
    <col min="12808" max="12810" width="0" style="110" hidden="1" customWidth="1"/>
    <col min="12811" max="13056" width="9.140625" style="110"/>
    <col min="13057" max="13057" width="0" style="110" hidden="1" customWidth="1"/>
    <col min="13058" max="13058" width="24.140625" style="110" customWidth="1"/>
    <col min="13059" max="13060" width="17.85546875" style="110" customWidth="1"/>
    <col min="13061" max="13061" width="17.5703125" style="110" customWidth="1"/>
    <col min="13062" max="13062" width="16.7109375" style="110" customWidth="1"/>
    <col min="13063" max="13063" width="9.140625" style="110"/>
    <col min="13064" max="13066" width="0" style="110" hidden="1" customWidth="1"/>
    <col min="13067" max="13312" width="9.140625" style="110"/>
    <col min="13313" max="13313" width="0" style="110" hidden="1" customWidth="1"/>
    <col min="13314" max="13314" width="24.140625" style="110" customWidth="1"/>
    <col min="13315" max="13316" width="17.85546875" style="110" customWidth="1"/>
    <col min="13317" max="13317" width="17.5703125" style="110" customWidth="1"/>
    <col min="13318" max="13318" width="16.7109375" style="110" customWidth="1"/>
    <col min="13319" max="13319" width="9.140625" style="110"/>
    <col min="13320" max="13322" width="0" style="110" hidden="1" customWidth="1"/>
    <col min="13323" max="13568" width="9.140625" style="110"/>
    <col min="13569" max="13569" width="0" style="110" hidden="1" customWidth="1"/>
    <col min="13570" max="13570" width="24.140625" style="110" customWidth="1"/>
    <col min="13571" max="13572" width="17.85546875" style="110" customWidth="1"/>
    <col min="13573" max="13573" width="17.5703125" style="110" customWidth="1"/>
    <col min="13574" max="13574" width="16.7109375" style="110" customWidth="1"/>
    <col min="13575" max="13575" width="9.140625" style="110"/>
    <col min="13576" max="13578" width="0" style="110" hidden="1" customWidth="1"/>
    <col min="13579" max="13824" width="9.140625" style="110"/>
    <col min="13825" max="13825" width="0" style="110" hidden="1" customWidth="1"/>
    <col min="13826" max="13826" width="24.140625" style="110" customWidth="1"/>
    <col min="13827" max="13828" width="17.85546875" style="110" customWidth="1"/>
    <col min="13829" max="13829" width="17.5703125" style="110" customWidth="1"/>
    <col min="13830" max="13830" width="16.7109375" style="110" customWidth="1"/>
    <col min="13831" max="13831" width="9.140625" style="110"/>
    <col min="13832" max="13834" width="0" style="110" hidden="1" customWidth="1"/>
    <col min="13835" max="14080" width="9.140625" style="110"/>
    <col min="14081" max="14081" width="0" style="110" hidden="1" customWidth="1"/>
    <col min="14082" max="14082" width="24.140625" style="110" customWidth="1"/>
    <col min="14083" max="14084" width="17.85546875" style="110" customWidth="1"/>
    <col min="14085" max="14085" width="17.5703125" style="110" customWidth="1"/>
    <col min="14086" max="14086" width="16.7109375" style="110" customWidth="1"/>
    <col min="14087" max="14087" width="9.140625" style="110"/>
    <col min="14088" max="14090" width="0" style="110" hidden="1" customWidth="1"/>
    <col min="14091" max="14336" width="9.140625" style="110"/>
    <col min="14337" max="14337" width="0" style="110" hidden="1" customWidth="1"/>
    <col min="14338" max="14338" width="24.140625" style="110" customWidth="1"/>
    <col min="14339" max="14340" width="17.85546875" style="110" customWidth="1"/>
    <col min="14341" max="14341" width="17.5703125" style="110" customWidth="1"/>
    <col min="14342" max="14342" width="16.7109375" style="110" customWidth="1"/>
    <col min="14343" max="14343" width="9.140625" style="110"/>
    <col min="14344" max="14346" width="0" style="110" hidden="1" customWidth="1"/>
    <col min="14347" max="14592" width="9.140625" style="110"/>
    <col min="14593" max="14593" width="0" style="110" hidden="1" customWidth="1"/>
    <col min="14594" max="14594" width="24.140625" style="110" customWidth="1"/>
    <col min="14595" max="14596" width="17.85546875" style="110" customWidth="1"/>
    <col min="14597" max="14597" width="17.5703125" style="110" customWidth="1"/>
    <col min="14598" max="14598" width="16.7109375" style="110" customWidth="1"/>
    <col min="14599" max="14599" width="9.140625" style="110"/>
    <col min="14600" max="14602" width="0" style="110" hidden="1" customWidth="1"/>
    <col min="14603" max="14848" width="9.140625" style="110"/>
    <col min="14849" max="14849" width="0" style="110" hidden="1" customWidth="1"/>
    <col min="14850" max="14850" width="24.140625" style="110" customWidth="1"/>
    <col min="14851" max="14852" width="17.85546875" style="110" customWidth="1"/>
    <col min="14853" max="14853" width="17.5703125" style="110" customWidth="1"/>
    <col min="14854" max="14854" width="16.7109375" style="110" customWidth="1"/>
    <col min="14855" max="14855" width="9.140625" style="110"/>
    <col min="14856" max="14858" width="0" style="110" hidden="1" customWidth="1"/>
    <col min="14859" max="15104" width="9.140625" style="110"/>
    <col min="15105" max="15105" width="0" style="110" hidden="1" customWidth="1"/>
    <col min="15106" max="15106" width="24.140625" style="110" customWidth="1"/>
    <col min="15107" max="15108" width="17.85546875" style="110" customWidth="1"/>
    <col min="15109" max="15109" width="17.5703125" style="110" customWidth="1"/>
    <col min="15110" max="15110" width="16.7109375" style="110" customWidth="1"/>
    <col min="15111" max="15111" width="9.140625" style="110"/>
    <col min="15112" max="15114" width="0" style="110" hidden="1" customWidth="1"/>
    <col min="15115" max="15360" width="9.140625" style="110"/>
    <col min="15361" max="15361" width="0" style="110" hidden="1" customWidth="1"/>
    <col min="15362" max="15362" width="24.140625" style="110" customWidth="1"/>
    <col min="15363" max="15364" width="17.85546875" style="110" customWidth="1"/>
    <col min="15365" max="15365" width="17.5703125" style="110" customWidth="1"/>
    <col min="15366" max="15366" width="16.7109375" style="110" customWidth="1"/>
    <col min="15367" max="15367" width="9.140625" style="110"/>
    <col min="15368" max="15370" width="0" style="110" hidden="1" customWidth="1"/>
    <col min="15371" max="15616" width="9.140625" style="110"/>
    <col min="15617" max="15617" width="0" style="110" hidden="1" customWidth="1"/>
    <col min="15618" max="15618" width="24.140625" style="110" customWidth="1"/>
    <col min="15619" max="15620" width="17.85546875" style="110" customWidth="1"/>
    <col min="15621" max="15621" width="17.5703125" style="110" customWidth="1"/>
    <col min="15622" max="15622" width="16.7109375" style="110" customWidth="1"/>
    <col min="15623" max="15623" width="9.140625" style="110"/>
    <col min="15624" max="15626" width="0" style="110" hidden="1" customWidth="1"/>
    <col min="15627" max="15872" width="9.140625" style="110"/>
    <col min="15873" max="15873" width="0" style="110" hidden="1" customWidth="1"/>
    <col min="15874" max="15874" width="24.140625" style="110" customWidth="1"/>
    <col min="15875" max="15876" width="17.85546875" style="110" customWidth="1"/>
    <col min="15877" max="15877" width="17.5703125" style="110" customWidth="1"/>
    <col min="15878" max="15878" width="16.7109375" style="110" customWidth="1"/>
    <col min="15879" max="15879" width="9.140625" style="110"/>
    <col min="15880" max="15882" width="0" style="110" hidden="1" customWidth="1"/>
    <col min="15883" max="16128" width="9.140625" style="110"/>
    <col min="16129" max="16129" width="0" style="110" hidden="1" customWidth="1"/>
    <col min="16130" max="16130" width="24.140625" style="110" customWidth="1"/>
    <col min="16131" max="16132" width="17.85546875" style="110" customWidth="1"/>
    <col min="16133" max="16133" width="17.5703125" style="110" customWidth="1"/>
    <col min="16134" max="16134" width="16.7109375" style="110" customWidth="1"/>
    <col min="16135" max="16135" width="9.140625" style="110"/>
    <col min="16136" max="16138" width="0" style="110" hidden="1" customWidth="1"/>
    <col min="16139" max="16384" width="9.140625" style="110"/>
  </cols>
  <sheetData>
    <row r="1" spans="1:10" s="87" customFormat="1" ht="10.5" customHeight="1" x14ac:dyDescent="0.2">
      <c r="F1" s="88"/>
    </row>
    <row r="2" spans="1:10" s="89" customFormat="1" ht="51" customHeight="1" x14ac:dyDescent="0.2">
      <c r="A2" s="190" t="s">
        <v>102</v>
      </c>
      <c r="B2" s="190"/>
      <c r="C2" s="190"/>
      <c r="D2" s="190"/>
      <c r="E2" s="190"/>
      <c r="F2" s="190"/>
    </row>
    <row r="3" spans="1:10" s="89" customFormat="1" ht="20.25" customHeight="1" x14ac:dyDescent="0.2">
      <c r="A3" s="90"/>
      <c r="B3" s="90"/>
      <c r="C3" s="90"/>
      <c r="D3" s="90"/>
      <c r="E3" s="90"/>
      <c r="F3" s="90"/>
    </row>
    <row r="4" spans="1:10" s="89" customFormat="1" ht="16.5" customHeight="1" x14ac:dyDescent="0.2">
      <c r="A4" s="90"/>
      <c r="B4" s="90"/>
      <c r="C4" s="90"/>
      <c r="D4" s="90"/>
      <c r="E4" s="90"/>
      <c r="F4" s="91" t="s">
        <v>103</v>
      </c>
    </row>
    <row r="5" spans="1:10" s="89" customFormat="1" ht="24.75" customHeight="1" x14ac:dyDescent="0.2">
      <c r="A5" s="90"/>
      <c r="B5" s="191"/>
      <c r="C5" s="192" t="s">
        <v>163</v>
      </c>
      <c r="D5" s="192" t="s">
        <v>164</v>
      </c>
      <c r="E5" s="193" t="s">
        <v>70</v>
      </c>
      <c r="F5" s="193"/>
    </row>
    <row r="6" spans="1:10" s="89" customFormat="1" ht="42" customHeight="1" x14ac:dyDescent="0.2">
      <c r="A6" s="92"/>
      <c r="B6" s="191"/>
      <c r="C6" s="192"/>
      <c r="D6" s="192"/>
      <c r="E6" s="93" t="s">
        <v>10</v>
      </c>
      <c r="F6" s="94" t="s">
        <v>104</v>
      </c>
    </row>
    <row r="7" spans="1:10" s="95" customFormat="1" ht="19.5" customHeight="1" x14ac:dyDescent="0.2">
      <c r="B7" s="96" t="s">
        <v>11</v>
      </c>
      <c r="C7" s="97">
        <v>1</v>
      </c>
      <c r="D7" s="98">
        <v>2</v>
      </c>
      <c r="E7" s="97">
        <v>3</v>
      </c>
      <c r="F7" s="98">
        <v>4</v>
      </c>
    </row>
    <row r="8" spans="1:10" s="99" customFormat="1" ht="27.75" customHeight="1" x14ac:dyDescent="0.2">
      <c r="B8" s="111" t="s">
        <v>34</v>
      </c>
      <c r="C8" s="100">
        <f>SUM(C9:C30)</f>
        <v>4351</v>
      </c>
      <c r="D8" s="100">
        <f>SUM(D9:D30)</f>
        <v>4218</v>
      </c>
      <c r="E8" s="101">
        <f>ROUND(D8/C8*100,1)</f>
        <v>96.9</v>
      </c>
      <c r="F8" s="100">
        <f t="shared" ref="F8:F30" si="0">D8-C8</f>
        <v>-133</v>
      </c>
      <c r="I8" s="102"/>
      <c r="J8" s="102"/>
    </row>
    <row r="9" spans="1:10" s="103" customFormat="1" ht="23.25" customHeight="1" x14ac:dyDescent="0.2">
      <c r="B9" s="104" t="s">
        <v>12</v>
      </c>
      <c r="C9" s="149">
        <v>12</v>
      </c>
      <c r="D9" s="149">
        <v>172</v>
      </c>
      <c r="E9" s="106" t="s">
        <v>174</v>
      </c>
      <c r="F9" s="105">
        <f t="shared" si="0"/>
        <v>160</v>
      </c>
      <c r="H9" s="107">
        <f>ROUND(D9/$D$8*100,1)</f>
        <v>4.0999999999999996</v>
      </c>
      <c r="I9" s="108">
        <f>ROUND(C9/1000,1)</f>
        <v>0</v>
      </c>
      <c r="J9" s="108">
        <f>ROUND(D9/1000,1)</f>
        <v>0.2</v>
      </c>
    </row>
    <row r="10" spans="1:10" s="103" customFormat="1" ht="23.25" customHeight="1" x14ac:dyDescent="0.2">
      <c r="B10" s="104" t="s">
        <v>13</v>
      </c>
      <c r="C10" s="149">
        <v>298</v>
      </c>
      <c r="D10" s="149">
        <v>220</v>
      </c>
      <c r="E10" s="106">
        <f t="shared" ref="E10:E30" si="1">ROUND(D10/C10*100,1)</f>
        <v>73.8</v>
      </c>
      <c r="F10" s="105">
        <f t="shared" si="0"/>
        <v>-78</v>
      </c>
      <c r="H10" s="107">
        <f t="shared" ref="H10:H30" si="2">ROUND(D10/$D$8*100,1)</f>
        <v>5.2</v>
      </c>
      <c r="I10" s="108">
        <f t="shared" ref="I10:J30" si="3">ROUND(C10/1000,1)</f>
        <v>0.3</v>
      </c>
      <c r="J10" s="108">
        <f t="shared" si="3"/>
        <v>0.2</v>
      </c>
    </row>
    <row r="11" spans="1:10" s="103" customFormat="1" ht="23.25" customHeight="1" x14ac:dyDescent="0.2">
      <c r="B11" s="104" t="s">
        <v>39</v>
      </c>
      <c r="C11" s="149">
        <v>153</v>
      </c>
      <c r="D11" s="149">
        <v>21</v>
      </c>
      <c r="E11" s="106">
        <f t="shared" si="1"/>
        <v>13.7</v>
      </c>
      <c r="F11" s="105">
        <f t="shared" si="0"/>
        <v>-132</v>
      </c>
      <c r="H11" s="109">
        <f t="shared" si="2"/>
        <v>0.5</v>
      </c>
      <c r="I11" s="108">
        <f t="shared" si="3"/>
        <v>0.2</v>
      </c>
      <c r="J11" s="108">
        <f t="shared" si="3"/>
        <v>0</v>
      </c>
    </row>
    <row r="12" spans="1:10" s="103" customFormat="1" ht="23.25" customHeight="1" x14ac:dyDescent="0.2">
      <c r="B12" s="104" t="s">
        <v>14</v>
      </c>
      <c r="C12" s="149">
        <v>229</v>
      </c>
      <c r="D12" s="149">
        <v>46</v>
      </c>
      <c r="E12" s="106">
        <f t="shared" si="1"/>
        <v>20.100000000000001</v>
      </c>
      <c r="F12" s="105">
        <f t="shared" si="0"/>
        <v>-183</v>
      </c>
      <c r="H12" s="107">
        <f t="shared" si="2"/>
        <v>1.1000000000000001</v>
      </c>
      <c r="I12" s="108">
        <f t="shared" si="3"/>
        <v>0.2</v>
      </c>
      <c r="J12" s="108">
        <f t="shared" si="3"/>
        <v>0</v>
      </c>
    </row>
    <row r="13" spans="1:10" s="103" customFormat="1" ht="23.25" customHeight="1" x14ac:dyDescent="0.2">
      <c r="B13" s="104" t="s">
        <v>15</v>
      </c>
      <c r="C13" s="149">
        <v>100</v>
      </c>
      <c r="D13" s="149">
        <v>40</v>
      </c>
      <c r="E13" s="106">
        <f t="shared" si="1"/>
        <v>40</v>
      </c>
      <c r="F13" s="105">
        <f t="shared" si="0"/>
        <v>-60</v>
      </c>
      <c r="H13" s="109">
        <f t="shared" si="2"/>
        <v>0.9</v>
      </c>
      <c r="I13" s="108">
        <f t="shared" si="3"/>
        <v>0.1</v>
      </c>
      <c r="J13" s="108">
        <f t="shared" si="3"/>
        <v>0</v>
      </c>
    </row>
    <row r="14" spans="1:10" s="103" customFormat="1" ht="23.25" customHeight="1" x14ac:dyDescent="0.2">
      <c r="B14" s="104" t="s">
        <v>16</v>
      </c>
      <c r="C14" s="149">
        <v>41</v>
      </c>
      <c r="D14" s="149">
        <v>62</v>
      </c>
      <c r="E14" s="106">
        <f t="shared" si="1"/>
        <v>151.19999999999999</v>
      </c>
      <c r="F14" s="105">
        <f t="shared" si="0"/>
        <v>21</v>
      </c>
      <c r="H14" s="107">
        <f t="shared" si="2"/>
        <v>1.5</v>
      </c>
      <c r="I14" s="108">
        <f t="shared" si="3"/>
        <v>0</v>
      </c>
      <c r="J14" s="108">
        <f t="shared" si="3"/>
        <v>0.1</v>
      </c>
    </row>
    <row r="15" spans="1:10" s="103" customFormat="1" ht="23.25" customHeight="1" x14ac:dyDescent="0.2">
      <c r="B15" s="104" t="s">
        <v>17</v>
      </c>
      <c r="C15" s="149">
        <v>30</v>
      </c>
      <c r="D15" s="149">
        <v>21</v>
      </c>
      <c r="E15" s="106">
        <f t="shared" si="1"/>
        <v>70</v>
      </c>
      <c r="F15" s="105">
        <f t="shared" si="0"/>
        <v>-9</v>
      </c>
      <c r="H15" s="107">
        <f t="shared" si="2"/>
        <v>0.5</v>
      </c>
      <c r="I15" s="108">
        <f t="shared" si="3"/>
        <v>0</v>
      </c>
      <c r="J15" s="108">
        <f t="shared" si="3"/>
        <v>0</v>
      </c>
    </row>
    <row r="16" spans="1:10" s="103" customFormat="1" ht="23.25" customHeight="1" x14ac:dyDescent="0.2">
      <c r="B16" s="104" t="s">
        <v>18</v>
      </c>
      <c r="C16" s="149">
        <v>3</v>
      </c>
      <c r="D16" s="149">
        <v>60</v>
      </c>
      <c r="E16" s="106" t="s">
        <v>172</v>
      </c>
      <c r="F16" s="105">
        <f t="shared" si="0"/>
        <v>57</v>
      </c>
      <c r="H16" s="107">
        <f t="shared" si="2"/>
        <v>1.4</v>
      </c>
      <c r="I16" s="108">
        <f t="shared" si="3"/>
        <v>0</v>
      </c>
      <c r="J16" s="108">
        <f t="shared" si="3"/>
        <v>0.1</v>
      </c>
    </row>
    <row r="17" spans="2:10" s="103" customFormat="1" ht="23.25" customHeight="1" x14ac:dyDescent="0.2">
      <c r="B17" s="104" t="s">
        <v>40</v>
      </c>
      <c r="C17" s="149">
        <v>70</v>
      </c>
      <c r="D17" s="149">
        <v>739</v>
      </c>
      <c r="E17" s="106" t="s">
        <v>173</v>
      </c>
      <c r="F17" s="105">
        <f t="shared" si="0"/>
        <v>669</v>
      </c>
      <c r="H17" s="107">
        <f t="shared" si="2"/>
        <v>17.5</v>
      </c>
      <c r="I17" s="108">
        <f t="shared" si="3"/>
        <v>0.1</v>
      </c>
      <c r="J17" s="108">
        <f t="shared" si="3"/>
        <v>0.7</v>
      </c>
    </row>
    <row r="18" spans="2:10" s="103" customFormat="1" ht="23.25" customHeight="1" x14ac:dyDescent="0.2">
      <c r="B18" s="104" t="s">
        <v>19</v>
      </c>
      <c r="C18" s="149">
        <v>510</v>
      </c>
      <c r="D18" s="149">
        <v>53</v>
      </c>
      <c r="E18" s="106">
        <f t="shared" si="1"/>
        <v>10.4</v>
      </c>
      <c r="F18" s="105">
        <f t="shared" si="0"/>
        <v>-457</v>
      </c>
      <c r="H18" s="107">
        <f t="shared" si="2"/>
        <v>1.3</v>
      </c>
      <c r="I18" s="108">
        <f t="shared" si="3"/>
        <v>0.5</v>
      </c>
      <c r="J18" s="108">
        <f t="shared" si="3"/>
        <v>0.1</v>
      </c>
    </row>
    <row r="19" spans="2:10" s="103" customFormat="1" ht="23.25" customHeight="1" x14ac:dyDescent="0.2">
      <c r="B19" s="104" t="s">
        <v>20</v>
      </c>
      <c r="C19" s="149">
        <v>133</v>
      </c>
      <c r="D19" s="149">
        <v>20</v>
      </c>
      <c r="E19" s="106">
        <f t="shared" si="1"/>
        <v>15</v>
      </c>
      <c r="F19" s="105">
        <f t="shared" si="0"/>
        <v>-113</v>
      </c>
      <c r="H19" s="107">
        <f t="shared" si="2"/>
        <v>0.5</v>
      </c>
      <c r="I19" s="108">
        <f t="shared" si="3"/>
        <v>0.1</v>
      </c>
      <c r="J19" s="108">
        <f t="shared" si="3"/>
        <v>0</v>
      </c>
    </row>
    <row r="20" spans="2:10" s="103" customFormat="1" ht="23.25" customHeight="1" x14ac:dyDescent="0.2">
      <c r="B20" s="104" t="s">
        <v>21</v>
      </c>
      <c r="C20" s="149">
        <v>26</v>
      </c>
      <c r="D20" s="149">
        <v>195</v>
      </c>
      <c r="E20" s="106">
        <f t="shared" si="1"/>
        <v>750</v>
      </c>
      <c r="F20" s="105">
        <f t="shared" si="0"/>
        <v>169</v>
      </c>
      <c r="H20" s="109">
        <f t="shared" si="2"/>
        <v>4.5999999999999996</v>
      </c>
      <c r="I20" s="108">
        <f t="shared" si="3"/>
        <v>0</v>
      </c>
      <c r="J20" s="108">
        <f t="shared" si="3"/>
        <v>0.2</v>
      </c>
    </row>
    <row r="21" spans="2:10" s="103" customFormat="1" ht="23.25" customHeight="1" x14ac:dyDescent="0.2">
      <c r="B21" s="104" t="s">
        <v>22</v>
      </c>
      <c r="C21" s="149">
        <v>16</v>
      </c>
      <c r="D21" s="149">
        <v>1</v>
      </c>
      <c r="E21" s="106">
        <f t="shared" si="1"/>
        <v>6.3</v>
      </c>
      <c r="F21" s="105">
        <f t="shared" si="0"/>
        <v>-15</v>
      </c>
      <c r="H21" s="109">
        <f t="shared" si="2"/>
        <v>0</v>
      </c>
      <c r="I21" s="108">
        <f t="shared" si="3"/>
        <v>0</v>
      </c>
      <c r="J21" s="108">
        <f t="shared" si="3"/>
        <v>0</v>
      </c>
    </row>
    <row r="22" spans="2:10" s="103" customFormat="1" ht="23.25" customHeight="1" x14ac:dyDescent="0.2">
      <c r="B22" s="104" t="s">
        <v>23</v>
      </c>
      <c r="C22" s="149">
        <v>407</v>
      </c>
      <c r="D22" s="149">
        <v>20</v>
      </c>
      <c r="E22" s="106">
        <f t="shared" si="1"/>
        <v>4.9000000000000004</v>
      </c>
      <c r="F22" s="105">
        <f t="shared" si="0"/>
        <v>-387</v>
      </c>
      <c r="H22" s="109">
        <f t="shared" si="2"/>
        <v>0.5</v>
      </c>
      <c r="I22" s="108">
        <f t="shared" si="3"/>
        <v>0.4</v>
      </c>
      <c r="J22" s="108">
        <f t="shared" si="3"/>
        <v>0</v>
      </c>
    </row>
    <row r="23" spans="2:10" s="103" customFormat="1" ht="23.25" customHeight="1" x14ac:dyDescent="0.2">
      <c r="B23" s="104" t="s">
        <v>24</v>
      </c>
      <c r="C23" s="149">
        <v>16</v>
      </c>
      <c r="D23" s="149">
        <v>84</v>
      </c>
      <c r="E23" s="106">
        <f t="shared" si="1"/>
        <v>525</v>
      </c>
      <c r="F23" s="105">
        <f t="shared" si="0"/>
        <v>68</v>
      </c>
      <c r="H23" s="107">
        <f t="shared" si="2"/>
        <v>2</v>
      </c>
      <c r="I23" s="108">
        <f t="shared" si="3"/>
        <v>0</v>
      </c>
      <c r="J23" s="108">
        <f t="shared" si="3"/>
        <v>0.1</v>
      </c>
    </row>
    <row r="24" spans="2:10" s="103" customFormat="1" ht="23.25" customHeight="1" x14ac:dyDescent="0.2">
      <c r="B24" s="104" t="s">
        <v>25</v>
      </c>
      <c r="C24" s="149">
        <v>47</v>
      </c>
      <c r="D24" s="149">
        <v>0</v>
      </c>
      <c r="E24" s="106">
        <f t="shared" si="1"/>
        <v>0</v>
      </c>
      <c r="F24" s="105">
        <f t="shared" si="0"/>
        <v>-47</v>
      </c>
      <c r="H24" s="107">
        <f t="shared" si="2"/>
        <v>0</v>
      </c>
      <c r="I24" s="108">
        <f t="shared" si="3"/>
        <v>0</v>
      </c>
      <c r="J24" s="108">
        <f t="shared" si="3"/>
        <v>0</v>
      </c>
    </row>
    <row r="25" spans="2:10" s="103" customFormat="1" ht="23.25" customHeight="1" x14ac:dyDescent="0.2">
      <c r="B25" s="104" t="s">
        <v>26</v>
      </c>
      <c r="C25" s="149">
        <v>88</v>
      </c>
      <c r="D25" s="149">
        <v>68</v>
      </c>
      <c r="E25" s="106">
        <f t="shared" si="1"/>
        <v>77.3</v>
      </c>
      <c r="F25" s="105">
        <f t="shared" si="0"/>
        <v>-20</v>
      </c>
      <c r="H25" s="107">
        <f t="shared" si="2"/>
        <v>1.6</v>
      </c>
      <c r="I25" s="108">
        <f t="shared" si="3"/>
        <v>0.1</v>
      </c>
      <c r="J25" s="108">
        <f t="shared" si="3"/>
        <v>0.1</v>
      </c>
    </row>
    <row r="26" spans="2:10" s="103" customFormat="1" ht="23.25" customHeight="1" x14ac:dyDescent="0.2">
      <c r="B26" s="104" t="s">
        <v>27</v>
      </c>
      <c r="C26" s="149">
        <v>109</v>
      </c>
      <c r="D26" s="149">
        <v>48</v>
      </c>
      <c r="E26" s="106">
        <f t="shared" si="1"/>
        <v>44</v>
      </c>
      <c r="F26" s="105">
        <f t="shared" si="0"/>
        <v>-61</v>
      </c>
      <c r="H26" s="107">
        <f t="shared" si="2"/>
        <v>1.1000000000000001</v>
      </c>
      <c r="I26" s="108">
        <f t="shared" si="3"/>
        <v>0.1</v>
      </c>
      <c r="J26" s="108">
        <f t="shared" si="3"/>
        <v>0</v>
      </c>
    </row>
    <row r="27" spans="2:10" s="103" customFormat="1" ht="23.25" customHeight="1" x14ac:dyDescent="0.2">
      <c r="B27" s="104" t="s">
        <v>28</v>
      </c>
      <c r="C27" s="149">
        <v>1424</v>
      </c>
      <c r="D27" s="149">
        <v>1945</v>
      </c>
      <c r="E27" s="106">
        <f t="shared" si="1"/>
        <v>136.6</v>
      </c>
      <c r="F27" s="105">
        <f t="shared" si="0"/>
        <v>521</v>
      </c>
      <c r="H27" s="107">
        <f t="shared" si="2"/>
        <v>46.1</v>
      </c>
      <c r="I27" s="108">
        <f t="shared" si="3"/>
        <v>1.4</v>
      </c>
      <c r="J27" s="108">
        <f t="shared" si="3"/>
        <v>1.9</v>
      </c>
    </row>
    <row r="28" spans="2:10" s="103" customFormat="1" ht="23.25" customHeight="1" x14ac:dyDescent="0.2">
      <c r="B28" s="104" t="s">
        <v>29</v>
      </c>
      <c r="C28" s="149">
        <v>249</v>
      </c>
      <c r="D28" s="149">
        <v>282</v>
      </c>
      <c r="E28" s="106">
        <f t="shared" si="1"/>
        <v>113.3</v>
      </c>
      <c r="F28" s="105">
        <f t="shared" si="0"/>
        <v>33</v>
      </c>
      <c r="H28" s="107">
        <f t="shared" si="2"/>
        <v>6.7</v>
      </c>
      <c r="I28" s="108">
        <f t="shared" si="3"/>
        <v>0.2</v>
      </c>
      <c r="J28" s="108">
        <f t="shared" si="3"/>
        <v>0.3</v>
      </c>
    </row>
    <row r="29" spans="2:10" s="103" customFormat="1" ht="23.25" customHeight="1" x14ac:dyDescent="0.2">
      <c r="B29" s="104" t="s">
        <v>30</v>
      </c>
      <c r="C29" s="149">
        <v>108</v>
      </c>
      <c r="D29" s="149">
        <v>37</v>
      </c>
      <c r="E29" s="106">
        <f t="shared" si="1"/>
        <v>34.299999999999997</v>
      </c>
      <c r="F29" s="105">
        <f t="shared" si="0"/>
        <v>-71</v>
      </c>
      <c r="H29" s="107">
        <f t="shared" si="2"/>
        <v>0.9</v>
      </c>
      <c r="I29" s="108">
        <f t="shared" si="3"/>
        <v>0.1</v>
      </c>
      <c r="J29" s="108">
        <f t="shared" si="3"/>
        <v>0</v>
      </c>
    </row>
    <row r="30" spans="2:10" s="103" customFormat="1" ht="23.25" customHeight="1" x14ac:dyDescent="0.2">
      <c r="B30" s="104" t="s">
        <v>31</v>
      </c>
      <c r="C30" s="149">
        <v>282</v>
      </c>
      <c r="D30" s="149">
        <v>84</v>
      </c>
      <c r="E30" s="106">
        <f t="shared" si="1"/>
        <v>29.8</v>
      </c>
      <c r="F30" s="105">
        <f t="shared" si="0"/>
        <v>-198</v>
      </c>
      <c r="H30" s="107">
        <f t="shared" si="2"/>
        <v>2</v>
      </c>
      <c r="I30" s="108">
        <f t="shared" si="3"/>
        <v>0.3</v>
      </c>
      <c r="J30" s="108">
        <f t="shared" si="3"/>
        <v>0.1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 x14ac:dyDescent="0.2"/>
  <cols>
    <col min="1" max="1" width="45.5703125" style="62" customWidth="1"/>
    <col min="2" max="3" width="15.42578125" style="62" customWidth="1"/>
    <col min="4" max="4" width="10.28515625" style="62" customWidth="1"/>
    <col min="5" max="5" width="12" style="62" customWidth="1"/>
    <col min="6" max="8" width="8.85546875" style="62"/>
    <col min="9" max="9" width="43" style="62" customWidth="1"/>
    <col min="10" max="256" width="8.85546875" style="62"/>
    <col min="257" max="257" width="45.5703125" style="62" customWidth="1"/>
    <col min="258" max="259" width="11.5703125" style="62" customWidth="1"/>
    <col min="260" max="260" width="14.28515625" style="62" customWidth="1"/>
    <col min="261" max="261" width="15.28515625" style="62" customWidth="1"/>
    <col min="262" max="264" width="8.85546875" style="62"/>
    <col min="265" max="265" width="43" style="62" customWidth="1"/>
    <col min="266" max="512" width="8.85546875" style="62"/>
    <col min="513" max="513" width="45.5703125" style="62" customWidth="1"/>
    <col min="514" max="515" width="11.5703125" style="62" customWidth="1"/>
    <col min="516" max="516" width="14.28515625" style="62" customWidth="1"/>
    <col min="517" max="517" width="15.28515625" style="62" customWidth="1"/>
    <col min="518" max="520" width="8.85546875" style="62"/>
    <col min="521" max="521" width="43" style="62" customWidth="1"/>
    <col min="522" max="768" width="8.85546875" style="62"/>
    <col min="769" max="769" width="45.5703125" style="62" customWidth="1"/>
    <col min="770" max="771" width="11.5703125" style="62" customWidth="1"/>
    <col min="772" max="772" width="14.28515625" style="62" customWidth="1"/>
    <col min="773" max="773" width="15.28515625" style="62" customWidth="1"/>
    <col min="774" max="776" width="8.85546875" style="62"/>
    <col min="777" max="777" width="43" style="62" customWidth="1"/>
    <col min="778" max="1024" width="8.85546875" style="62"/>
    <col min="1025" max="1025" width="45.5703125" style="62" customWidth="1"/>
    <col min="1026" max="1027" width="11.5703125" style="62" customWidth="1"/>
    <col min="1028" max="1028" width="14.28515625" style="62" customWidth="1"/>
    <col min="1029" max="1029" width="15.28515625" style="62" customWidth="1"/>
    <col min="1030" max="1032" width="8.85546875" style="62"/>
    <col min="1033" max="1033" width="43" style="62" customWidth="1"/>
    <col min="1034" max="1280" width="8.85546875" style="62"/>
    <col min="1281" max="1281" width="45.5703125" style="62" customWidth="1"/>
    <col min="1282" max="1283" width="11.5703125" style="62" customWidth="1"/>
    <col min="1284" max="1284" width="14.28515625" style="62" customWidth="1"/>
    <col min="1285" max="1285" width="15.28515625" style="62" customWidth="1"/>
    <col min="1286" max="1288" width="8.85546875" style="62"/>
    <col min="1289" max="1289" width="43" style="62" customWidth="1"/>
    <col min="1290" max="1536" width="8.85546875" style="62"/>
    <col min="1537" max="1537" width="45.5703125" style="62" customWidth="1"/>
    <col min="1538" max="1539" width="11.5703125" style="62" customWidth="1"/>
    <col min="1540" max="1540" width="14.28515625" style="62" customWidth="1"/>
    <col min="1541" max="1541" width="15.28515625" style="62" customWidth="1"/>
    <col min="1542" max="1544" width="8.85546875" style="62"/>
    <col min="1545" max="1545" width="43" style="62" customWidth="1"/>
    <col min="1546" max="1792" width="8.85546875" style="62"/>
    <col min="1793" max="1793" width="45.5703125" style="62" customWidth="1"/>
    <col min="1794" max="1795" width="11.5703125" style="62" customWidth="1"/>
    <col min="1796" max="1796" width="14.28515625" style="62" customWidth="1"/>
    <col min="1797" max="1797" width="15.28515625" style="62" customWidth="1"/>
    <col min="1798" max="1800" width="8.85546875" style="62"/>
    <col min="1801" max="1801" width="43" style="62" customWidth="1"/>
    <col min="1802" max="2048" width="8.85546875" style="62"/>
    <col min="2049" max="2049" width="45.5703125" style="62" customWidth="1"/>
    <col min="2050" max="2051" width="11.5703125" style="62" customWidth="1"/>
    <col min="2052" max="2052" width="14.28515625" style="62" customWidth="1"/>
    <col min="2053" max="2053" width="15.28515625" style="62" customWidth="1"/>
    <col min="2054" max="2056" width="8.85546875" style="62"/>
    <col min="2057" max="2057" width="43" style="62" customWidth="1"/>
    <col min="2058" max="2304" width="8.85546875" style="62"/>
    <col min="2305" max="2305" width="45.5703125" style="62" customWidth="1"/>
    <col min="2306" max="2307" width="11.5703125" style="62" customWidth="1"/>
    <col min="2308" max="2308" width="14.28515625" style="62" customWidth="1"/>
    <col min="2309" max="2309" width="15.28515625" style="62" customWidth="1"/>
    <col min="2310" max="2312" width="8.85546875" style="62"/>
    <col min="2313" max="2313" width="43" style="62" customWidth="1"/>
    <col min="2314" max="2560" width="8.85546875" style="62"/>
    <col min="2561" max="2561" width="45.5703125" style="62" customWidth="1"/>
    <col min="2562" max="2563" width="11.5703125" style="62" customWidth="1"/>
    <col min="2564" max="2564" width="14.28515625" style="62" customWidth="1"/>
    <col min="2565" max="2565" width="15.28515625" style="62" customWidth="1"/>
    <col min="2566" max="2568" width="8.85546875" style="62"/>
    <col min="2569" max="2569" width="43" style="62" customWidth="1"/>
    <col min="2570" max="2816" width="8.85546875" style="62"/>
    <col min="2817" max="2817" width="45.5703125" style="62" customWidth="1"/>
    <col min="2818" max="2819" width="11.5703125" style="62" customWidth="1"/>
    <col min="2820" max="2820" width="14.28515625" style="62" customWidth="1"/>
    <col min="2821" max="2821" width="15.28515625" style="62" customWidth="1"/>
    <col min="2822" max="2824" width="8.85546875" style="62"/>
    <col min="2825" max="2825" width="43" style="62" customWidth="1"/>
    <col min="2826" max="3072" width="8.85546875" style="62"/>
    <col min="3073" max="3073" width="45.5703125" style="62" customWidth="1"/>
    <col min="3074" max="3075" width="11.5703125" style="62" customWidth="1"/>
    <col min="3076" max="3076" width="14.28515625" style="62" customWidth="1"/>
    <col min="3077" max="3077" width="15.28515625" style="62" customWidth="1"/>
    <col min="3078" max="3080" width="8.85546875" style="62"/>
    <col min="3081" max="3081" width="43" style="62" customWidth="1"/>
    <col min="3082" max="3328" width="8.85546875" style="62"/>
    <col min="3329" max="3329" width="45.5703125" style="62" customWidth="1"/>
    <col min="3330" max="3331" width="11.5703125" style="62" customWidth="1"/>
    <col min="3332" max="3332" width="14.28515625" style="62" customWidth="1"/>
    <col min="3333" max="3333" width="15.28515625" style="62" customWidth="1"/>
    <col min="3334" max="3336" width="8.85546875" style="62"/>
    <col min="3337" max="3337" width="43" style="62" customWidth="1"/>
    <col min="3338" max="3584" width="8.85546875" style="62"/>
    <col min="3585" max="3585" width="45.5703125" style="62" customWidth="1"/>
    <col min="3586" max="3587" width="11.5703125" style="62" customWidth="1"/>
    <col min="3588" max="3588" width="14.28515625" style="62" customWidth="1"/>
    <col min="3589" max="3589" width="15.28515625" style="62" customWidth="1"/>
    <col min="3590" max="3592" width="8.85546875" style="62"/>
    <col min="3593" max="3593" width="43" style="62" customWidth="1"/>
    <col min="3594" max="3840" width="8.85546875" style="62"/>
    <col min="3841" max="3841" width="45.5703125" style="62" customWidth="1"/>
    <col min="3842" max="3843" width="11.5703125" style="62" customWidth="1"/>
    <col min="3844" max="3844" width="14.28515625" style="62" customWidth="1"/>
    <col min="3845" max="3845" width="15.28515625" style="62" customWidth="1"/>
    <col min="3846" max="3848" width="8.85546875" style="62"/>
    <col min="3849" max="3849" width="43" style="62" customWidth="1"/>
    <col min="3850" max="4096" width="8.85546875" style="62"/>
    <col min="4097" max="4097" width="45.5703125" style="62" customWidth="1"/>
    <col min="4098" max="4099" width="11.5703125" style="62" customWidth="1"/>
    <col min="4100" max="4100" width="14.28515625" style="62" customWidth="1"/>
    <col min="4101" max="4101" width="15.28515625" style="62" customWidth="1"/>
    <col min="4102" max="4104" width="8.85546875" style="62"/>
    <col min="4105" max="4105" width="43" style="62" customWidth="1"/>
    <col min="4106" max="4352" width="8.85546875" style="62"/>
    <col min="4353" max="4353" width="45.5703125" style="62" customWidth="1"/>
    <col min="4354" max="4355" width="11.5703125" style="62" customWidth="1"/>
    <col min="4356" max="4356" width="14.28515625" style="62" customWidth="1"/>
    <col min="4357" max="4357" width="15.28515625" style="62" customWidth="1"/>
    <col min="4358" max="4360" width="8.85546875" style="62"/>
    <col min="4361" max="4361" width="43" style="62" customWidth="1"/>
    <col min="4362" max="4608" width="8.85546875" style="62"/>
    <col min="4609" max="4609" width="45.5703125" style="62" customWidth="1"/>
    <col min="4610" max="4611" width="11.5703125" style="62" customWidth="1"/>
    <col min="4612" max="4612" width="14.28515625" style="62" customWidth="1"/>
    <col min="4613" max="4613" width="15.28515625" style="62" customWidth="1"/>
    <col min="4614" max="4616" width="8.85546875" style="62"/>
    <col min="4617" max="4617" width="43" style="62" customWidth="1"/>
    <col min="4618" max="4864" width="8.85546875" style="62"/>
    <col min="4865" max="4865" width="45.5703125" style="62" customWidth="1"/>
    <col min="4866" max="4867" width="11.5703125" style="62" customWidth="1"/>
    <col min="4868" max="4868" width="14.28515625" style="62" customWidth="1"/>
    <col min="4869" max="4869" width="15.28515625" style="62" customWidth="1"/>
    <col min="4870" max="4872" width="8.85546875" style="62"/>
    <col min="4873" max="4873" width="43" style="62" customWidth="1"/>
    <col min="4874" max="5120" width="8.85546875" style="62"/>
    <col min="5121" max="5121" width="45.5703125" style="62" customWidth="1"/>
    <col min="5122" max="5123" width="11.5703125" style="62" customWidth="1"/>
    <col min="5124" max="5124" width="14.28515625" style="62" customWidth="1"/>
    <col min="5125" max="5125" width="15.28515625" style="62" customWidth="1"/>
    <col min="5126" max="5128" width="8.85546875" style="62"/>
    <col min="5129" max="5129" width="43" style="62" customWidth="1"/>
    <col min="5130" max="5376" width="8.85546875" style="62"/>
    <col min="5377" max="5377" width="45.5703125" style="62" customWidth="1"/>
    <col min="5378" max="5379" width="11.5703125" style="62" customWidth="1"/>
    <col min="5380" max="5380" width="14.28515625" style="62" customWidth="1"/>
    <col min="5381" max="5381" width="15.28515625" style="62" customWidth="1"/>
    <col min="5382" max="5384" width="8.85546875" style="62"/>
    <col min="5385" max="5385" width="43" style="62" customWidth="1"/>
    <col min="5386" max="5632" width="8.85546875" style="62"/>
    <col min="5633" max="5633" width="45.5703125" style="62" customWidth="1"/>
    <col min="5634" max="5635" width="11.5703125" style="62" customWidth="1"/>
    <col min="5636" max="5636" width="14.28515625" style="62" customWidth="1"/>
    <col min="5637" max="5637" width="15.28515625" style="62" customWidth="1"/>
    <col min="5638" max="5640" width="8.85546875" style="62"/>
    <col min="5641" max="5641" width="43" style="62" customWidth="1"/>
    <col min="5642" max="5888" width="8.85546875" style="62"/>
    <col min="5889" max="5889" width="45.5703125" style="62" customWidth="1"/>
    <col min="5890" max="5891" width="11.5703125" style="62" customWidth="1"/>
    <col min="5892" max="5892" width="14.28515625" style="62" customWidth="1"/>
    <col min="5893" max="5893" width="15.28515625" style="62" customWidth="1"/>
    <col min="5894" max="5896" width="8.85546875" style="62"/>
    <col min="5897" max="5897" width="43" style="62" customWidth="1"/>
    <col min="5898" max="6144" width="8.85546875" style="62"/>
    <col min="6145" max="6145" width="45.5703125" style="62" customWidth="1"/>
    <col min="6146" max="6147" width="11.5703125" style="62" customWidth="1"/>
    <col min="6148" max="6148" width="14.28515625" style="62" customWidth="1"/>
    <col min="6149" max="6149" width="15.28515625" style="62" customWidth="1"/>
    <col min="6150" max="6152" width="8.85546875" style="62"/>
    <col min="6153" max="6153" width="43" style="62" customWidth="1"/>
    <col min="6154" max="6400" width="8.85546875" style="62"/>
    <col min="6401" max="6401" width="45.5703125" style="62" customWidth="1"/>
    <col min="6402" max="6403" width="11.5703125" style="62" customWidth="1"/>
    <col min="6404" max="6404" width="14.28515625" style="62" customWidth="1"/>
    <col min="6405" max="6405" width="15.28515625" style="62" customWidth="1"/>
    <col min="6406" max="6408" width="8.85546875" style="62"/>
    <col min="6409" max="6409" width="43" style="62" customWidth="1"/>
    <col min="6410" max="6656" width="8.85546875" style="62"/>
    <col min="6657" max="6657" width="45.5703125" style="62" customWidth="1"/>
    <col min="6658" max="6659" width="11.5703125" style="62" customWidth="1"/>
    <col min="6660" max="6660" width="14.28515625" style="62" customWidth="1"/>
    <col min="6661" max="6661" width="15.28515625" style="62" customWidth="1"/>
    <col min="6662" max="6664" width="8.85546875" style="62"/>
    <col min="6665" max="6665" width="43" style="62" customWidth="1"/>
    <col min="6666" max="6912" width="8.85546875" style="62"/>
    <col min="6913" max="6913" width="45.5703125" style="62" customWidth="1"/>
    <col min="6914" max="6915" width="11.5703125" style="62" customWidth="1"/>
    <col min="6916" max="6916" width="14.28515625" style="62" customWidth="1"/>
    <col min="6917" max="6917" width="15.28515625" style="62" customWidth="1"/>
    <col min="6918" max="6920" width="8.85546875" style="62"/>
    <col min="6921" max="6921" width="43" style="62" customWidth="1"/>
    <col min="6922" max="7168" width="8.85546875" style="62"/>
    <col min="7169" max="7169" width="45.5703125" style="62" customWidth="1"/>
    <col min="7170" max="7171" width="11.5703125" style="62" customWidth="1"/>
    <col min="7172" max="7172" width="14.28515625" style="62" customWidth="1"/>
    <col min="7173" max="7173" width="15.28515625" style="62" customWidth="1"/>
    <col min="7174" max="7176" width="8.85546875" style="62"/>
    <col min="7177" max="7177" width="43" style="62" customWidth="1"/>
    <col min="7178" max="7424" width="8.85546875" style="62"/>
    <col min="7425" max="7425" width="45.5703125" style="62" customWidth="1"/>
    <col min="7426" max="7427" width="11.5703125" style="62" customWidth="1"/>
    <col min="7428" max="7428" width="14.28515625" style="62" customWidth="1"/>
    <col min="7429" max="7429" width="15.28515625" style="62" customWidth="1"/>
    <col min="7430" max="7432" width="8.85546875" style="62"/>
    <col min="7433" max="7433" width="43" style="62" customWidth="1"/>
    <col min="7434" max="7680" width="8.85546875" style="62"/>
    <col min="7681" max="7681" width="45.5703125" style="62" customWidth="1"/>
    <col min="7682" max="7683" width="11.5703125" style="62" customWidth="1"/>
    <col min="7684" max="7684" width="14.28515625" style="62" customWidth="1"/>
    <col min="7685" max="7685" width="15.28515625" style="62" customWidth="1"/>
    <col min="7686" max="7688" width="8.85546875" style="62"/>
    <col min="7689" max="7689" width="43" style="62" customWidth="1"/>
    <col min="7690" max="7936" width="8.85546875" style="62"/>
    <col min="7937" max="7937" width="45.5703125" style="62" customWidth="1"/>
    <col min="7938" max="7939" width="11.5703125" style="62" customWidth="1"/>
    <col min="7940" max="7940" width="14.28515625" style="62" customWidth="1"/>
    <col min="7941" max="7941" width="15.28515625" style="62" customWidth="1"/>
    <col min="7942" max="7944" width="8.85546875" style="62"/>
    <col min="7945" max="7945" width="43" style="62" customWidth="1"/>
    <col min="7946" max="8192" width="8.85546875" style="62"/>
    <col min="8193" max="8193" width="45.5703125" style="62" customWidth="1"/>
    <col min="8194" max="8195" width="11.5703125" style="62" customWidth="1"/>
    <col min="8196" max="8196" width="14.28515625" style="62" customWidth="1"/>
    <col min="8197" max="8197" width="15.28515625" style="62" customWidth="1"/>
    <col min="8198" max="8200" width="8.85546875" style="62"/>
    <col min="8201" max="8201" width="43" style="62" customWidth="1"/>
    <col min="8202" max="8448" width="8.85546875" style="62"/>
    <col min="8449" max="8449" width="45.5703125" style="62" customWidth="1"/>
    <col min="8450" max="8451" width="11.5703125" style="62" customWidth="1"/>
    <col min="8452" max="8452" width="14.28515625" style="62" customWidth="1"/>
    <col min="8453" max="8453" width="15.28515625" style="62" customWidth="1"/>
    <col min="8454" max="8456" width="8.85546875" style="62"/>
    <col min="8457" max="8457" width="43" style="62" customWidth="1"/>
    <col min="8458" max="8704" width="8.85546875" style="62"/>
    <col min="8705" max="8705" width="45.5703125" style="62" customWidth="1"/>
    <col min="8706" max="8707" width="11.5703125" style="62" customWidth="1"/>
    <col min="8708" max="8708" width="14.28515625" style="62" customWidth="1"/>
    <col min="8709" max="8709" width="15.28515625" style="62" customWidth="1"/>
    <col min="8710" max="8712" width="8.85546875" style="62"/>
    <col min="8713" max="8713" width="43" style="62" customWidth="1"/>
    <col min="8714" max="8960" width="8.85546875" style="62"/>
    <col min="8961" max="8961" width="45.5703125" style="62" customWidth="1"/>
    <col min="8962" max="8963" width="11.5703125" style="62" customWidth="1"/>
    <col min="8964" max="8964" width="14.28515625" style="62" customWidth="1"/>
    <col min="8965" max="8965" width="15.28515625" style="62" customWidth="1"/>
    <col min="8966" max="8968" width="8.85546875" style="62"/>
    <col min="8969" max="8969" width="43" style="62" customWidth="1"/>
    <col min="8970" max="9216" width="8.85546875" style="62"/>
    <col min="9217" max="9217" width="45.5703125" style="62" customWidth="1"/>
    <col min="9218" max="9219" width="11.5703125" style="62" customWidth="1"/>
    <col min="9220" max="9220" width="14.28515625" style="62" customWidth="1"/>
    <col min="9221" max="9221" width="15.28515625" style="62" customWidth="1"/>
    <col min="9222" max="9224" width="8.85546875" style="62"/>
    <col min="9225" max="9225" width="43" style="62" customWidth="1"/>
    <col min="9226" max="9472" width="8.85546875" style="62"/>
    <col min="9473" max="9473" width="45.5703125" style="62" customWidth="1"/>
    <col min="9474" max="9475" width="11.5703125" style="62" customWidth="1"/>
    <col min="9476" max="9476" width="14.28515625" style="62" customWidth="1"/>
    <col min="9477" max="9477" width="15.28515625" style="62" customWidth="1"/>
    <col min="9478" max="9480" width="8.85546875" style="62"/>
    <col min="9481" max="9481" width="43" style="62" customWidth="1"/>
    <col min="9482" max="9728" width="8.85546875" style="62"/>
    <col min="9729" max="9729" width="45.5703125" style="62" customWidth="1"/>
    <col min="9730" max="9731" width="11.5703125" style="62" customWidth="1"/>
    <col min="9732" max="9732" width="14.28515625" style="62" customWidth="1"/>
    <col min="9733" max="9733" width="15.28515625" style="62" customWidth="1"/>
    <col min="9734" max="9736" width="8.85546875" style="62"/>
    <col min="9737" max="9737" width="43" style="62" customWidth="1"/>
    <col min="9738" max="9984" width="8.85546875" style="62"/>
    <col min="9985" max="9985" width="45.5703125" style="62" customWidth="1"/>
    <col min="9986" max="9987" width="11.5703125" style="62" customWidth="1"/>
    <col min="9988" max="9988" width="14.28515625" style="62" customWidth="1"/>
    <col min="9989" max="9989" width="15.28515625" style="62" customWidth="1"/>
    <col min="9990" max="9992" width="8.85546875" style="62"/>
    <col min="9993" max="9993" width="43" style="62" customWidth="1"/>
    <col min="9994" max="10240" width="8.85546875" style="62"/>
    <col min="10241" max="10241" width="45.5703125" style="62" customWidth="1"/>
    <col min="10242" max="10243" width="11.5703125" style="62" customWidth="1"/>
    <col min="10244" max="10244" width="14.28515625" style="62" customWidth="1"/>
    <col min="10245" max="10245" width="15.28515625" style="62" customWidth="1"/>
    <col min="10246" max="10248" width="8.85546875" style="62"/>
    <col min="10249" max="10249" width="43" style="62" customWidth="1"/>
    <col min="10250" max="10496" width="8.85546875" style="62"/>
    <col min="10497" max="10497" width="45.5703125" style="62" customWidth="1"/>
    <col min="10498" max="10499" width="11.5703125" style="62" customWidth="1"/>
    <col min="10500" max="10500" width="14.28515625" style="62" customWidth="1"/>
    <col min="10501" max="10501" width="15.28515625" style="62" customWidth="1"/>
    <col min="10502" max="10504" width="8.85546875" style="62"/>
    <col min="10505" max="10505" width="43" style="62" customWidth="1"/>
    <col min="10506" max="10752" width="8.85546875" style="62"/>
    <col min="10753" max="10753" width="45.5703125" style="62" customWidth="1"/>
    <col min="10754" max="10755" width="11.5703125" style="62" customWidth="1"/>
    <col min="10756" max="10756" width="14.28515625" style="62" customWidth="1"/>
    <col min="10757" max="10757" width="15.28515625" style="62" customWidth="1"/>
    <col min="10758" max="10760" width="8.85546875" style="62"/>
    <col min="10761" max="10761" width="43" style="62" customWidth="1"/>
    <col min="10762" max="11008" width="8.85546875" style="62"/>
    <col min="11009" max="11009" width="45.5703125" style="62" customWidth="1"/>
    <col min="11010" max="11011" width="11.5703125" style="62" customWidth="1"/>
    <col min="11012" max="11012" width="14.28515625" style="62" customWidth="1"/>
    <col min="11013" max="11013" width="15.28515625" style="62" customWidth="1"/>
    <col min="11014" max="11016" width="8.85546875" style="62"/>
    <col min="11017" max="11017" width="43" style="62" customWidth="1"/>
    <col min="11018" max="11264" width="8.85546875" style="62"/>
    <col min="11265" max="11265" width="45.5703125" style="62" customWidth="1"/>
    <col min="11266" max="11267" width="11.5703125" style="62" customWidth="1"/>
    <col min="11268" max="11268" width="14.28515625" style="62" customWidth="1"/>
    <col min="11269" max="11269" width="15.28515625" style="62" customWidth="1"/>
    <col min="11270" max="11272" width="8.85546875" style="62"/>
    <col min="11273" max="11273" width="43" style="62" customWidth="1"/>
    <col min="11274" max="11520" width="8.85546875" style="62"/>
    <col min="11521" max="11521" width="45.5703125" style="62" customWidth="1"/>
    <col min="11522" max="11523" width="11.5703125" style="62" customWidth="1"/>
    <col min="11524" max="11524" width="14.28515625" style="62" customWidth="1"/>
    <col min="11525" max="11525" width="15.28515625" style="62" customWidth="1"/>
    <col min="11526" max="11528" width="8.85546875" style="62"/>
    <col min="11529" max="11529" width="43" style="62" customWidth="1"/>
    <col min="11530" max="11776" width="8.85546875" style="62"/>
    <col min="11777" max="11777" width="45.5703125" style="62" customWidth="1"/>
    <col min="11778" max="11779" width="11.5703125" style="62" customWidth="1"/>
    <col min="11780" max="11780" width="14.28515625" style="62" customWidth="1"/>
    <col min="11781" max="11781" width="15.28515625" style="62" customWidth="1"/>
    <col min="11782" max="11784" width="8.85546875" style="62"/>
    <col min="11785" max="11785" width="43" style="62" customWidth="1"/>
    <col min="11786" max="12032" width="8.85546875" style="62"/>
    <col min="12033" max="12033" width="45.5703125" style="62" customWidth="1"/>
    <col min="12034" max="12035" width="11.5703125" style="62" customWidth="1"/>
    <col min="12036" max="12036" width="14.28515625" style="62" customWidth="1"/>
    <col min="12037" max="12037" width="15.28515625" style="62" customWidth="1"/>
    <col min="12038" max="12040" width="8.85546875" style="62"/>
    <col min="12041" max="12041" width="43" style="62" customWidth="1"/>
    <col min="12042" max="12288" width="8.85546875" style="62"/>
    <col min="12289" max="12289" width="45.5703125" style="62" customWidth="1"/>
    <col min="12290" max="12291" width="11.5703125" style="62" customWidth="1"/>
    <col min="12292" max="12292" width="14.28515625" style="62" customWidth="1"/>
    <col min="12293" max="12293" width="15.28515625" style="62" customWidth="1"/>
    <col min="12294" max="12296" width="8.85546875" style="62"/>
    <col min="12297" max="12297" width="43" style="62" customWidth="1"/>
    <col min="12298" max="12544" width="8.85546875" style="62"/>
    <col min="12545" max="12545" width="45.5703125" style="62" customWidth="1"/>
    <col min="12546" max="12547" width="11.5703125" style="62" customWidth="1"/>
    <col min="12548" max="12548" width="14.28515625" style="62" customWidth="1"/>
    <col min="12549" max="12549" width="15.28515625" style="62" customWidth="1"/>
    <col min="12550" max="12552" width="8.85546875" style="62"/>
    <col min="12553" max="12553" width="43" style="62" customWidth="1"/>
    <col min="12554" max="12800" width="8.85546875" style="62"/>
    <col min="12801" max="12801" width="45.5703125" style="62" customWidth="1"/>
    <col min="12802" max="12803" width="11.5703125" style="62" customWidth="1"/>
    <col min="12804" max="12804" width="14.28515625" style="62" customWidth="1"/>
    <col min="12805" max="12805" width="15.28515625" style="62" customWidth="1"/>
    <col min="12806" max="12808" width="8.85546875" style="62"/>
    <col min="12809" max="12809" width="43" style="62" customWidth="1"/>
    <col min="12810" max="13056" width="8.85546875" style="62"/>
    <col min="13057" max="13057" width="45.5703125" style="62" customWidth="1"/>
    <col min="13058" max="13059" width="11.5703125" style="62" customWidth="1"/>
    <col min="13060" max="13060" width="14.28515625" style="62" customWidth="1"/>
    <col min="13061" max="13061" width="15.28515625" style="62" customWidth="1"/>
    <col min="13062" max="13064" width="8.85546875" style="62"/>
    <col min="13065" max="13065" width="43" style="62" customWidth="1"/>
    <col min="13066" max="13312" width="8.85546875" style="62"/>
    <col min="13313" max="13313" width="45.5703125" style="62" customWidth="1"/>
    <col min="13314" max="13315" width="11.5703125" style="62" customWidth="1"/>
    <col min="13316" max="13316" width="14.28515625" style="62" customWidth="1"/>
    <col min="13317" max="13317" width="15.28515625" style="62" customWidth="1"/>
    <col min="13318" max="13320" width="8.85546875" style="62"/>
    <col min="13321" max="13321" width="43" style="62" customWidth="1"/>
    <col min="13322" max="13568" width="8.85546875" style="62"/>
    <col min="13569" max="13569" width="45.5703125" style="62" customWidth="1"/>
    <col min="13570" max="13571" width="11.5703125" style="62" customWidth="1"/>
    <col min="13572" max="13572" width="14.28515625" style="62" customWidth="1"/>
    <col min="13573" max="13573" width="15.28515625" style="62" customWidth="1"/>
    <col min="13574" max="13576" width="8.85546875" style="62"/>
    <col min="13577" max="13577" width="43" style="62" customWidth="1"/>
    <col min="13578" max="13824" width="8.85546875" style="62"/>
    <col min="13825" max="13825" width="45.5703125" style="62" customWidth="1"/>
    <col min="13826" max="13827" width="11.5703125" style="62" customWidth="1"/>
    <col min="13828" max="13828" width="14.28515625" style="62" customWidth="1"/>
    <col min="13829" max="13829" width="15.28515625" style="62" customWidth="1"/>
    <col min="13830" max="13832" width="8.85546875" style="62"/>
    <col min="13833" max="13833" width="43" style="62" customWidth="1"/>
    <col min="13834" max="14080" width="8.85546875" style="62"/>
    <col min="14081" max="14081" width="45.5703125" style="62" customWidth="1"/>
    <col min="14082" max="14083" width="11.5703125" style="62" customWidth="1"/>
    <col min="14084" max="14084" width="14.28515625" style="62" customWidth="1"/>
    <col min="14085" max="14085" width="15.28515625" style="62" customWidth="1"/>
    <col min="14086" max="14088" width="8.85546875" style="62"/>
    <col min="14089" max="14089" width="43" style="62" customWidth="1"/>
    <col min="14090" max="14336" width="8.85546875" style="62"/>
    <col min="14337" max="14337" width="45.5703125" style="62" customWidth="1"/>
    <col min="14338" max="14339" width="11.5703125" style="62" customWidth="1"/>
    <col min="14340" max="14340" width="14.28515625" style="62" customWidth="1"/>
    <col min="14341" max="14341" width="15.28515625" style="62" customWidth="1"/>
    <col min="14342" max="14344" width="8.85546875" style="62"/>
    <col min="14345" max="14345" width="43" style="62" customWidth="1"/>
    <col min="14346" max="14592" width="8.85546875" style="62"/>
    <col min="14593" max="14593" width="45.5703125" style="62" customWidth="1"/>
    <col min="14594" max="14595" width="11.5703125" style="62" customWidth="1"/>
    <col min="14596" max="14596" width="14.28515625" style="62" customWidth="1"/>
    <col min="14597" max="14597" width="15.28515625" style="62" customWidth="1"/>
    <col min="14598" max="14600" width="8.85546875" style="62"/>
    <col min="14601" max="14601" width="43" style="62" customWidth="1"/>
    <col min="14602" max="14848" width="8.85546875" style="62"/>
    <col min="14849" max="14849" width="45.5703125" style="62" customWidth="1"/>
    <col min="14850" max="14851" width="11.5703125" style="62" customWidth="1"/>
    <col min="14852" max="14852" width="14.28515625" style="62" customWidth="1"/>
    <col min="14853" max="14853" width="15.28515625" style="62" customWidth="1"/>
    <col min="14854" max="14856" width="8.85546875" style="62"/>
    <col min="14857" max="14857" width="43" style="62" customWidth="1"/>
    <col min="14858" max="15104" width="8.85546875" style="62"/>
    <col min="15105" max="15105" width="45.5703125" style="62" customWidth="1"/>
    <col min="15106" max="15107" width="11.5703125" style="62" customWidth="1"/>
    <col min="15108" max="15108" width="14.28515625" style="62" customWidth="1"/>
    <col min="15109" max="15109" width="15.28515625" style="62" customWidth="1"/>
    <col min="15110" max="15112" width="8.85546875" style="62"/>
    <col min="15113" max="15113" width="43" style="62" customWidth="1"/>
    <col min="15114" max="15360" width="8.85546875" style="62"/>
    <col min="15361" max="15361" width="45.5703125" style="62" customWidth="1"/>
    <col min="15362" max="15363" width="11.5703125" style="62" customWidth="1"/>
    <col min="15364" max="15364" width="14.28515625" style="62" customWidth="1"/>
    <col min="15365" max="15365" width="15.28515625" style="62" customWidth="1"/>
    <col min="15366" max="15368" width="8.85546875" style="62"/>
    <col min="15369" max="15369" width="43" style="62" customWidth="1"/>
    <col min="15370" max="15616" width="8.85546875" style="62"/>
    <col min="15617" max="15617" width="45.5703125" style="62" customWidth="1"/>
    <col min="15618" max="15619" width="11.5703125" style="62" customWidth="1"/>
    <col min="15620" max="15620" width="14.28515625" style="62" customWidth="1"/>
    <col min="15621" max="15621" width="15.28515625" style="62" customWidth="1"/>
    <col min="15622" max="15624" width="8.85546875" style="62"/>
    <col min="15625" max="15625" width="43" style="62" customWidth="1"/>
    <col min="15626" max="15872" width="8.85546875" style="62"/>
    <col min="15873" max="15873" width="45.5703125" style="62" customWidth="1"/>
    <col min="15874" max="15875" width="11.5703125" style="62" customWidth="1"/>
    <col min="15876" max="15876" width="14.28515625" style="62" customWidth="1"/>
    <col min="15877" max="15877" width="15.28515625" style="62" customWidth="1"/>
    <col min="15878" max="15880" width="8.85546875" style="62"/>
    <col min="15881" max="15881" width="43" style="62" customWidth="1"/>
    <col min="15882" max="16128" width="8.85546875" style="62"/>
    <col min="16129" max="16129" width="45.5703125" style="62" customWidth="1"/>
    <col min="16130" max="16131" width="11.5703125" style="62" customWidth="1"/>
    <col min="16132" max="16132" width="14.28515625" style="62" customWidth="1"/>
    <col min="16133" max="16133" width="15.28515625" style="62" customWidth="1"/>
    <col min="16134" max="16136" width="8.85546875" style="62"/>
    <col min="16137" max="16137" width="43" style="62" customWidth="1"/>
    <col min="16138" max="16384" width="8.85546875" style="62"/>
  </cols>
  <sheetData>
    <row r="1" spans="1:11" s="50" customFormat="1" ht="41.25" customHeight="1" x14ac:dyDescent="0.3">
      <c r="A1" s="194" t="s">
        <v>165</v>
      </c>
      <c r="B1" s="194"/>
      <c r="C1" s="194"/>
      <c r="D1" s="194"/>
      <c r="E1" s="194"/>
    </row>
    <row r="2" spans="1:11" s="50" customFormat="1" ht="21.75" customHeight="1" x14ac:dyDescent="0.3">
      <c r="A2" s="195" t="s">
        <v>82</v>
      </c>
      <c r="B2" s="195"/>
      <c r="C2" s="195"/>
      <c r="D2" s="195"/>
      <c r="E2" s="195"/>
    </row>
    <row r="3" spans="1:11" s="52" customFormat="1" ht="12" customHeight="1" thickBot="1" x14ac:dyDescent="0.25">
      <c r="A3" s="69"/>
      <c r="B3" s="69"/>
      <c r="C3" s="69"/>
      <c r="D3" s="69"/>
      <c r="E3" s="69"/>
    </row>
    <row r="4" spans="1:11" s="52" customFormat="1" ht="21" customHeight="1" x14ac:dyDescent="0.2">
      <c r="A4" s="196"/>
      <c r="B4" s="198" t="s">
        <v>163</v>
      </c>
      <c r="C4" s="198" t="s">
        <v>164</v>
      </c>
      <c r="D4" s="200" t="s">
        <v>70</v>
      </c>
      <c r="E4" s="201"/>
    </row>
    <row r="5" spans="1:11" s="52" customFormat="1" ht="45" customHeight="1" x14ac:dyDescent="0.2">
      <c r="A5" s="197"/>
      <c r="B5" s="199"/>
      <c r="C5" s="199"/>
      <c r="D5" s="70" t="s">
        <v>71</v>
      </c>
      <c r="E5" s="71" t="s">
        <v>10</v>
      </c>
    </row>
    <row r="6" spans="1:11" s="77" customFormat="1" ht="34.5" customHeight="1" x14ac:dyDescent="0.2">
      <c r="A6" s="72" t="s">
        <v>72</v>
      </c>
      <c r="B6" s="73">
        <f>SUM(B7:B25)</f>
        <v>4351</v>
      </c>
      <c r="C6" s="74">
        <f>SUM(C7:C25)</f>
        <v>4218</v>
      </c>
      <c r="D6" s="75">
        <f>C6-B6</f>
        <v>-133</v>
      </c>
      <c r="E6" s="76">
        <f>ROUND(C6/B6*100,1)</f>
        <v>96.9</v>
      </c>
    </row>
    <row r="7" spans="1:11" ht="39.75" customHeight="1" x14ac:dyDescent="0.2">
      <c r="A7" s="78" t="s">
        <v>83</v>
      </c>
      <c r="B7" s="150">
        <v>12</v>
      </c>
      <c r="C7" s="150">
        <v>225</v>
      </c>
      <c r="D7" s="79">
        <f t="shared" ref="D7:D25" si="0">C7-B7</f>
        <v>213</v>
      </c>
      <c r="E7" s="80" t="s">
        <v>171</v>
      </c>
      <c r="F7" s="77"/>
      <c r="G7" s="81"/>
      <c r="I7" s="82"/>
    </row>
    <row r="8" spans="1:11" ht="44.25" customHeight="1" x14ac:dyDescent="0.2">
      <c r="A8" s="78" t="s">
        <v>84</v>
      </c>
      <c r="B8" s="150">
        <v>17</v>
      </c>
      <c r="C8" s="150">
        <v>0</v>
      </c>
      <c r="D8" s="79">
        <f t="shared" si="0"/>
        <v>-17</v>
      </c>
      <c r="E8" s="80">
        <f t="shared" ref="E8:E25" si="1">ROUND(C8/B8*100,1)</f>
        <v>0</v>
      </c>
      <c r="F8" s="77"/>
      <c r="G8" s="81"/>
      <c r="I8" s="82"/>
    </row>
    <row r="9" spans="1:11" s="64" customFormat="1" ht="27" customHeight="1" x14ac:dyDescent="0.2">
      <c r="A9" s="78" t="s">
        <v>85</v>
      </c>
      <c r="B9" s="150">
        <v>122</v>
      </c>
      <c r="C9" s="150">
        <v>39</v>
      </c>
      <c r="D9" s="79">
        <f t="shared" si="0"/>
        <v>-83</v>
      </c>
      <c r="E9" s="80">
        <f t="shared" si="1"/>
        <v>32</v>
      </c>
      <c r="F9" s="77"/>
      <c r="G9" s="81"/>
      <c r="H9" s="62"/>
      <c r="I9" s="82"/>
    </row>
    <row r="10" spans="1:11" ht="43.5" customHeight="1" x14ac:dyDescent="0.2">
      <c r="A10" s="78" t="s">
        <v>86</v>
      </c>
      <c r="B10" s="150">
        <v>21</v>
      </c>
      <c r="C10" s="150">
        <v>0</v>
      </c>
      <c r="D10" s="79">
        <f t="shared" si="0"/>
        <v>-21</v>
      </c>
      <c r="E10" s="80">
        <f t="shared" si="1"/>
        <v>0</v>
      </c>
      <c r="F10" s="77"/>
      <c r="G10" s="81"/>
      <c r="I10" s="82"/>
      <c r="K10" s="83"/>
    </row>
    <row r="11" spans="1:11" ht="42" customHeight="1" x14ac:dyDescent="0.2">
      <c r="A11" s="78" t="s">
        <v>87</v>
      </c>
      <c r="B11" s="150">
        <v>38</v>
      </c>
      <c r="C11" s="150">
        <v>0</v>
      </c>
      <c r="D11" s="79">
        <f t="shared" si="0"/>
        <v>-38</v>
      </c>
      <c r="E11" s="80">
        <f t="shared" si="1"/>
        <v>0</v>
      </c>
      <c r="F11" s="77"/>
      <c r="G11" s="81"/>
      <c r="I11" s="82"/>
    </row>
    <row r="12" spans="1:11" ht="19.5" customHeight="1" x14ac:dyDescent="0.2">
      <c r="A12" s="78" t="s">
        <v>88</v>
      </c>
      <c r="B12" s="150">
        <v>1</v>
      </c>
      <c r="C12" s="150">
        <v>139</v>
      </c>
      <c r="D12" s="79">
        <f t="shared" si="0"/>
        <v>138</v>
      </c>
      <c r="E12" s="80" t="s">
        <v>170</v>
      </c>
      <c r="F12" s="77"/>
      <c r="G12" s="81"/>
      <c r="I12" s="84"/>
    </row>
    <row r="13" spans="1:11" ht="41.25" customHeight="1" x14ac:dyDescent="0.2">
      <c r="A13" s="78" t="s">
        <v>89</v>
      </c>
      <c r="B13" s="150">
        <v>65</v>
      </c>
      <c r="C13" s="150">
        <v>7</v>
      </c>
      <c r="D13" s="79">
        <f t="shared" si="0"/>
        <v>-58</v>
      </c>
      <c r="E13" s="80">
        <f t="shared" si="1"/>
        <v>10.8</v>
      </c>
      <c r="F13" s="77"/>
      <c r="G13" s="81"/>
      <c r="I13" s="82"/>
    </row>
    <row r="14" spans="1:11" ht="41.25" customHeight="1" x14ac:dyDescent="0.2">
      <c r="A14" s="78" t="s">
        <v>90</v>
      </c>
      <c r="B14" s="150">
        <v>6</v>
      </c>
      <c r="C14" s="150">
        <v>1</v>
      </c>
      <c r="D14" s="79">
        <f t="shared" si="0"/>
        <v>-5</v>
      </c>
      <c r="E14" s="80">
        <f t="shared" si="1"/>
        <v>16.7</v>
      </c>
      <c r="F14" s="77"/>
      <c r="G14" s="81"/>
      <c r="I14" s="82"/>
    </row>
    <row r="15" spans="1:11" ht="42" customHeight="1" x14ac:dyDescent="0.2">
      <c r="A15" s="78" t="s">
        <v>91</v>
      </c>
      <c r="B15" s="150">
        <v>1</v>
      </c>
      <c r="C15" s="150">
        <v>0</v>
      </c>
      <c r="D15" s="79">
        <f t="shared" si="0"/>
        <v>-1</v>
      </c>
      <c r="E15" s="80">
        <f t="shared" si="1"/>
        <v>0</v>
      </c>
      <c r="F15" s="77"/>
      <c r="G15" s="81"/>
      <c r="I15" s="82"/>
    </row>
    <row r="16" spans="1:11" ht="23.25" customHeight="1" x14ac:dyDescent="0.2">
      <c r="A16" s="78" t="s">
        <v>92</v>
      </c>
      <c r="B16" s="150">
        <v>26</v>
      </c>
      <c r="C16" s="150">
        <v>101</v>
      </c>
      <c r="D16" s="79">
        <f t="shared" si="0"/>
        <v>75</v>
      </c>
      <c r="E16" s="80">
        <f t="shared" si="1"/>
        <v>388.5</v>
      </c>
      <c r="F16" s="77"/>
      <c r="G16" s="81"/>
      <c r="I16" s="82"/>
    </row>
    <row r="17" spans="1:9" ht="22.5" customHeight="1" x14ac:dyDescent="0.2">
      <c r="A17" s="78" t="s">
        <v>93</v>
      </c>
      <c r="B17" s="151">
        <v>25</v>
      </c>
      <c r="C17" s="151">
        <v>6</v>
      </c>
      <c r="D17" s="79">
        <f t="shared" si="0"/>
        <v>-19</v>
      </c>
      <c r="E17" s="80">
        <f t="shared" si="1"/>
        <v>24</v>
      </c>
      <c r="F17" s="77"/>
      <c r="G17" s="81"/>
      <c r="I17" s="82"/>
    </row>
    <row r="18" spans="1:9" ht="22.5" customHeight="1" x14ac:dyDescent="0.2">
      <c r="A18" s="78" t="s">
        <v>94</v>
      </c>
      <c r="B18" s="150">
        <v>64</v>
      </c>
      <c r="C18" s="150">
        <v>0</v>
      </c>
      <c r="D18" s="79">
        <f t="shared" si="0"/>
        <v>-64</v>
      </c>
      <c r="E18" s="80">
        <f t="shared" si="1"/>
        <v>0</v>
      </c>
      <c r="F18" s="77"/>
      <c r="G18" s="81"/>
      <c r="I18" s="82"/>
    </row>
    <row r="19" spans="1:9" ht="38.25" customHeight="1" x14ac:dyDescent="0.2">
      <c r="A19" s="78" t="s">
        <v>95</v>
      </c>
      <c r="B19" s="150">
        <v>138</v>
      </c>
      <c r="C19" s="150">
        <v>192</v>
      </c>
      <c r="D19" s="79">
        <f t="shared" si="0"/>
        <v>54</v>
      </c>
      <c r="E19" s="80">
        <f t="shared" si="1"/>
        <v>139.1</v>
      </c>
      <c r="F19" s="77"/>
      <c r="G19" s="81"/>
      <c r="I19" s="85"/>
    </row>
    <row r="20" spans="1:9" ht="35.25" customHeight="1" x14ac:dyDescent="0.2">
      <c r="A20" s="78" t="s">
        <v>96</v>
      </c>
      <c r="B20" s="150">
        <v>89</v>
      </c>
      <c r="C20" s="150">
        <v>153</v>
      </c>
      <c r="D20" s="79">
        <f t="shared" si="0"/>
        <v>64</v>
      </c>
      <c r="E20" s="80">
        <f t="shared" si="1"/>
        <v>171.9</v>
      </c>
      <c r="F20" s="77"/>
      <c r="G20" s="81"/>
      <c r="I20" s="82"/>
    </row>
    <row r="21" spans="1:9" ht="41.25" customHeight="1" x14ac:dyDescent="0.2">
      <c r="A21" s="78" t="s">
        <v>97</v>
      </c>
      <c r="B21" s="150">
        <v>2452</v>
      </c>
      <c r="C21" s="150">
        <v>1776</v>
      </c>
      <c r="D21" s="79">
        <f t="shared" si="0"/>
        <v>-676</v>
      </c>
      <c r="E21" s="80">
        <f t="shared" si="1"/>
        <v>72.400000000000006</v>
      </c>
      <c r="F21" s="77"/>
      <c r="G21" s="81"/>
      <c r="I21" s="82"/>
    </row>
    <row r="22" spans="1:9" ht="19.5" customHeight="1" x14ac:dyDescent="0.2">
      <c r="A22" s="78" t="s">
        <v>98</v>
      </c>
      <c r="B22" s="150">
        <v>217</v>
      </c>
      <c r="C22" s="150">
        <v>33</v>
      </c>
      <c r="D22" s="79">
        <f t="shared" si="0"/>
        <v>-184</v>
      </c>
      <c r="E22" s="80">
        <f t="shared" si="1"/>
        <v>15.2</v>
      </c>
      <c r="F22" s="77"/>
      <c r="G22" s="81"/>
      <c r="I22" s="82"/>
    </row>
    <row r="23" spans="1:9" ht="39" customHeight="1" x14ac:dyDescent="0.2">
      <c r="A23" s="78" t="s">
        <v>99</v>
      </c>
      <c r="B23" s="150">
        <v>985</v>
      </c>
      <c r="C23" s="150">
        <v>1508</v>
      </c>
      <c r="D23" s="79">
        <f t="shared" si="0"/>
        <v>523</v>
      </c>
      <c r="E23" s="80">
        <f t="shared" si="1"/>
        <v>153.1</v>
      </c>
      <c r="F23" s="77"/>
      <c r="G23" s="81"/>
      <c r="I23" s="82"/>
    </row>
    <row r="24" spans="1:9" ht="38.25" customHeight="1" x14ac:dyDescent="0.2">
      <c r="A24" s="78" t="s">
        <v>100</v>
      </c>
      <c r="B24" s="150">
        <v>69</v>
      </c>
      <c r="C24" s="150">
        <v>36</v>
      </c>
      <c r="D24" s="79">
        <f t="shared" si="0"/>
        <v>-33</v>
      </c>
      <c r="E24" s="80">
        <f t="shared" si="1"/>
        <v>52.2</v>
      </c>
      <c r="F24" s="77"/>
      <c r="G24" s="81"/>
      <c r="I24" s="82"/>
    </row>
    <row r="25" spans="1:9" ht="22.5" customHeight="1" thickBot="1" x14ac:dyDescent="0.25">
      <c r="A25" s="86" t="s">
        <v>101</v>
      </c>
      <c r="B25" s="150">
        <v>3</v>
      </c>
      <c r="C25" s="150">
        <v>2</v>
      </c>
      <c r="D25" s="79">
        <f t="shared" si="0"/>
        <v>-1</v>
      </c>
      <c r="E25" s="80">
        <f t="shared" si="1"/>
        <v>66.7</v>
      </c>
      <c r="F25" s="77"/>
      <c r="G25" s="81"/>
      <c r="I25" s="82"/>
    </row>
    <row r="26" spans="1:9" ht="15.75" x14ac:dyDescent="0.2">
      <c r="A26" s="68"/>
      <c r="B26" s="68"/>
      <c r="C26" s="68"/>
      <c r="D26" s="68"/>
      <c r="E26" s="68"/>
      <c r="I26" s="82"/>
    </row>
    <row r="27" spans="1:9" x14ac:dyDescent="0.2">
      <c r="A27" s="68"/>
      <c r="B27" s="68"/>
      <c r="C27" s="68"/>
      <c r="D27" s="68"/>
      <c r="E27" s="68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1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 x14ac:dyDescent="0.2"/>
  <cols>
    <col min="1" max="1" width="52.85546875" style="62" customWidth="1"/>
    <col min="2" max="2" width="21.28515625" style="62" customWidth="1"/>
    <col min="3" max="4" width="22" style="62" customWidth="1"/>
    <col min="5" max="5" width="21.5703125" style="62" customWidth="1"/>
    <col min="6" max="253" width="8.85546875" style="62"/>
    <col min="254" max="254" width="52.85546875" style="62" customWidth="1"/>
    <col min="255" max="255" width="21.28515625" style="62" customWidth="1"/>
    <col min="256" max="257" width="22" style="62" customWidth="1"/>
    <col min="258" max="258" width="21.5703125" style="62" customWidth="1"/>
    <col min="259" max="259" width="8.85546875" style="62"/>
    <col min="260" max="260" width="10.85546875" style="62" bestFit="1" customWidth="1"/>
    <col min="261" max="509" width="8.85546875" style="62"/>
    <col min="510" max="510" width="52.85546875" style="62" customWidth="1"/>
    <col min="511" max="511" width="21.28515625" style="62" customWidth="1"/>
    <col min="512" max="513" width="22" style="62" customWidth="1"/>
    <col min="514" max="514" width="21.5703125" style="62" customWidth="1"/>
    <col min="515" max="515" width="8.85546875" style="62"/>
    <col min="516" max="516" width="10.85546875" style="62" bestFit="1" customWidth="1"/>
    <col min="517" max="765" width="8.85546875" style="62"/>
    <col min="766" max="766" width="52.85546875" style="62" customWidth="1"/>
    <col min="767" max="767" width="21.28515625" style="62" customWidth="1"/>
    <col min="768" max="769" width="22" style="62" customWidth="1"/>
    <col min="770" max="770" width="21.5703125" style="62" customWidth="1"/>
    <col min="771" max="771" width="8.85546875" style="62"/>
    <col min="772" max="772" width="10.85546875" style="62" bestFit="1" customWidth="1"/>
    <col min="773" max="1021" width="8.85546875" style="62"/>
    <col min="1022" max="1022" width="52.85546875" style="62" customWidth="1"/>
    <col min="1023" max="1023" width="21.28515625" style="62" customWidth="1"/>
    <col min="1024" max="1025" width="22" style="62" customWidth="1"/>
    <col min="1026" max="1026" width="21.5703125" style="62" customWidth="1"/>
    <col min="1027" max="1027" width="8.85546875" style="62"/>
    <col min="1028" max="1028" width="10.85546875" style="62" bestFit="1" customWidth="1"/>
    <col min="1029" max="1277" width="8.85546875" style="62"/>
    <col min="1278" max="1278" width="52.85546875" style="62" customWidth="1"/>
    <col min="1279" max="1279" width="21.28515625" style="62" customWidth="1"/>
    <col min="1280" max="1281" width="22" style="62" customWidth="1"/>
    <col min="1282" max="1282" width="21.5703125" style="62" customWidth="1"/>
    <col min="1283" max="1283" width="8.85546875" style="62"/>
    <col min="1284" max="1284" width="10.85546875" style="62" bestFit="1" customWidth="1"/>
    <col min="1285" max="1533" width="8.85546875" style="62"/>
    <col min="1534" max="1534" width="52.85546875" style="62" customWidth="1"/>
    <col min="1535" max="1535" width="21.28515625" style="62" customWidth="1"/>
    <col min="1536" max="1537" width="22" style="62" customWidth="1"/>
    <col min="1538" max="1538" width="21.5703125" style="62" customWidth="1"/>
    <col min="1539" max="1539" width="8.85546875" style="62"/>
    <col min="1540" max="1540" width="10.85546875" style="62" bestFit="1" customWidth="1"/>
    <col min="1541" max="1789" width="8.85546875" style="62"/>
    <col min="1790" max="1790" width="52.85546875" style="62" customWidth="1"/>
    <col min="1791" max="1791" width="21.28515625" style="62" customWidth="1"/>
    <col min="1792" max="1793" width="22" style="62" customWidth="1"/>
    <col min="1794" max="1794" width="21.5703125" style="62" customWidth="1"/>
    <col min="1795" max="1795" width="8.85546875" style="62"/>
    <col min="1796" max="1796" width="10.85546875" style="62" bestFit="1" customWidth="1"/>
    <col min="1797" max="2045" width="8.85546875" style="62"/>
    <col min="2046" max="2046" width="52.85546875" style="62" customWidth="1"/>
    <col min="2047" max="2047" width="21.28515625" style="62" customWidth="1"/>
    <col min="2048" max="2049" width="22" style="62" customWidth="1"/>
    <col min="2050" max="2050" width="21.5703125" style="62" customWidth="1"/>
    <col min="2051" max="2051" width="8.85546875" style="62"/>
    <col min="2052" max="2052" width="10.85546875" style="62" bestFit="1" customWidth="1"/>
    <col min="2053" max="2301" width="8.85546875" style="62"/>
    <col min="2302" max="2302" width="52.85546875" style="62" customWidth="1"/>
    <col min="2303" max="2303" width="21.28515625" style="62" customWidth="1"/>
    <col min="2304" max="2305" width="22" style="62" customWidth="1"/>
    <col min="2306" max="2306" width="21.5703125" style="62" customWidth="1"/>
    <col min="2307" max="2307" width="8.85546875" style="62"/>
    <col min="2308" max="2308" width="10.85546875" style="62" bestFit="1" customWidth="1"/>
    <col min="2309" max="2557" width="8.85546875" style="62"/>
    <col min="2558" max="2558" width="52.85546875" style="62" customWidth="1"/>
    <col min="2559" max="2559" width="21.28515625" style="62" customWidth="1"/>
    <col min="2560" max="2561" width="22" style="62" customWidth="1"/>
    <col min="2562" max="2562" width="21.5703125" style="62" customWidth="1"/>
    <col min="2563" max="2563" width="8.85546875" style="62"/>
    <col min="2564" max="2564" width="10.85546875" style="62" bestFit="1" customWidth="1"/>
    <col min="2565" max="2813" width="8.85546875" style="62"/>
    <col min="2814" max="2814" width="52.85546875" style="62" customWidth="1"/>
    <col min="2815" max="2815" width="21.28515625" style="62" customWidth="1"/>
    <col min="2816" max="2817" width="22" style="62" customWidth="1"/>
    <col min="2818" max="2818" width="21.5703125" style="62" customWidth="1"/>
    <col min="2819" max="2819" width="8.85546875" style="62"/>
    <col min="2820" max="2820" width="10.85546875" style="62" bestFit="1" customWidth="1"/>
    <col min="2821" max="3069" width="8.85546875" style="62"/>
    <col min="3070" max="3070" width="52.85546875" style="62" customWidth="1"/>
    <col min="3071" max="3071" width="21.28515625" style="62" customWidth="1"/>
    <col min="3072" max="3073" width="22" style="62" customWidth="1"/>
    <col min="3074" max="3074" width="21.5703125" style="62" customWidth="1"/>
    <col min="3075" max="3075" width="8.85546875" style="62"/>
    <col min="3076" max="3076" width="10.85546875" style="62" bestFit="1" customWidth="1"/>
    <col min="3077" max="3325" width="8.85546875" style="62"/>
    <col min="3326" max="3326" width="52.85546875" style="62" customWidth="1"/>
    <col min="3327" max="3327" width="21.28515625" style="62" customWidth="1"/>
    <col min="3328" max="3329" width="22" style="62" customWidth="1"/>
    <col min="3330" max="3330" width="21.5703125" style="62" customWidth="1"/>
    <col min="3331" max="3331" width="8.85546875" style="62"/>
    <col min="3332" max="3332" width="10.85546875" style="62" bestFit="1" customWidth="1"/>
    <col min="3333" max="3581" width="8.85546875" style="62"/>
    <col min="3582" max="3582" width="52.85546875" style="62" customWidth="1"/>
    <col min="3583" max="3583" width="21.28515625" style="62" customWidth="1"/>
    <col min="3584" max="3585" width="22" style="62" customWidth="1"/>
    <col min="3586" max="3586" width="21.5703125" style="62" customWidth="1"/>
    <col min="3587" max="3587" width="8.85546875" style="62"/>
    <col min="3588" max="3588" width="10.85546875" style="62" bestFit="1" customWidth="1"/>
    <col min="3589" max="3837" width="8.85546875" style="62"/>
    <col min="3838" max="3838" width="52.85546875" style="62" customWidth="1"/>
    <col min="3839" max="3839" width="21.28515625" style="62" customWidth="1"/>
    <col min="3840" max="3841" width="22" style="62" customWidth="1"/>
    <col min="3842" max="3842" width="21.5703125" style="62" customWidth="1"/>
    <col min="3843" max="3843" width="8.85546875" style="62"/>
    <col min="3844" max="3844" width="10.85546875" style="62" bestFit="1" customWidth="1"/>
    <col min="3845" max="4093" width="8.85546875" style="62"/>
    <col min="4094" max="4094" width="52.85546875" style="62" customWidth="1"/>
    <col min="4095" max="4095" width="21.28515625" style="62" customWidth="1"/>
    <col min="4096" max="4097" width="22" style="62" customWidth="1"/>
    <col min="4098" max="4098" width="21.5703125" style="62" customWidth="1"/>
    <col min="4099" max="4099" width="8.85546875" style="62"/>
    <col min="4100" max="4100" width="10.85546875" style="62" bestFit="1" customWidth="1"/>
    <col min="4101" max="4349" width="8.85546875" style="62"/>
    <col min="4350" max="4350" width="52.85546875" style="62" customWidth="1"/>
    <col min="4351" max="4351" width="21.28515625" style="62" customWidth="1"/>
    <col min="4352" max="4353" width="22" style="62" customWidth="1"/>
    <col min="4354" max="4354" width="21.5703125" style="62" customWidth="1"/>
    <col min="4355" max="4355" width="8.85546875" style="62"/>
    <col min="4356" max="4356" width="10.85546875" style="62" bestFit="1" customWidth="1"/>
    <col min="4357" max="4605" width="8.85546875" style="62"/>
    <col min="4606" max="4606" width="52.85546875" style="62" customWidth="1"/>
    <col min="4607" max="4607" width="21.28515625" style="62" customWidth="1"/>
    <col min="4608" max="4609" width="22" style="62" customWidth="1"/>
    <col min="4610" max="4610" width="21.5703125" style="62" customWidth="1"/>
    <col min="4611" max="4611" width="8.85546875" style="62"/>
    <col min="4612" max="4612" width="10.85546875" style="62" bestFit="1" customWidth="1"/>
    <col min="4613" max="4861" width="8.85546875" style="62"/>
    <col min="4862" max="4862" width="52.85546875" style="62" customWidth="1"/>
    <col min="4863" max="4863" width="21.28515625" style="62" customWidth="1"/>
    <col min="4864" max="4865" width="22" style="62" customWidth="1"/>
    <col min="4866" max="4866" width="21.5703125" style="62" customWidth="1"/>
    <col min="4867" max="4867" width="8.85546875" style="62"/>
    <col min="4868" max="4868" width="10.85546875" style="62" bestFit="1" customWidth="1"/>
    <col min="4869" max="5117" width="8.85546875" style="62"/>
    <col min="5118" max="5118" width="52.85546875" style="62" customWidth="1"/>
    <col min="5119" max="5119" width="21.28515625" style="62" customWidth="1"/>
    <col min="5120" max="5121" width="22" style="62" customWidth="1"/>
    <col min="5122" max="5122" width="21.5703125" style="62" customWidth="1"/>
    <col min="5123" max="5123" width="8.85546875" style="62"/>
    <col min="5124" max="5124" width="10.85546875" style="62" bestFit="1" customWidth="1"/>
    <col min="5125" max="5373" width="8.85546875" style="62"/>
    <col min="5374" max="5374" width="52.85546875" style="62" customWidth="1"/>
    <col min="5375" max="5375" width="21.28515625" style="62" customWidth="1"/>
    <col min="5376" max="5377" width="22" style="62" customWidth="1"/>
    <col min="5378" max="5378" width="21.5703125" style="62" customWidth="1"/>
    <col min="5379" max="5379" width="8.85546875" style="62"/>
    <col min="5380" max="5380" width="10.85546875" style="62" bestFit="1" customWidth="1"/>
    <col min="5381" max="5629" width="8.85546875" style="62"/>
    <col min="5630" max="5630" width="52.85546875" style="62" customWidth="1"/>
    <col min="5631" max="5631" width="21.28515625" style="62" customWidth="1"/>
    <col min="5632" max="5633" width="22" style="62" customWidth="1"/>
    <col min="5634" max="5634" width="21.5703125" style="62" customWidth="1"/>
    <col min="5635" max="5635" width="8.85546875" style="62"/>
    <col min="5636" max="5636" width="10.85546875" style="62" bestFit="1" customWidth="1"/>
    <col min="5637" max="5885" width="8.85546875" style="62"/>
    <col min="5886" max="5886" width="52.85546875" style="62" customWidth="1"/>
    <col min="5887" max="5887" width="21.28515625" style="62" customWidth="1"/>
    <col min="5888" max="5889" width="22" style="62" customWidth="1"/>
    <col min="5890" max="5890" width="21.5703125" style="62" customWidth="1"/>
    <col min="5891" max="5891" width="8.85546875" style="62"/>
    <col min="5892" max="5892" width="10.85546875" style="62" bestFit="1" customWidth="1"/>
    <col min="5893" max="6141" width="8.85546875" style="62"/>
    <col min="6142" max="6142" width="52.85546875" style="62" customWidth="1"/>
    <col min="6143" max="6143" width="21.28515625" style="62" customWidth="1"/>
    <col min="6144" max="6145" width="22" style="62" customWidth="1"/>
    <col min="6146" max="6146" width="21.5703125" style="62" customWidth="1"/>
    <col min="6147" max="6147" width="8.85546875" style="62"/>
    <col min="6148" max="6148" width="10.85546875" style="62" bestFit="1" customWidth="1"/>
    <col min="6149" max="6397" width="8.85546875" style="62"/>
    <col min="6398" max="6398" width="52.85546875" style="62" customWidth="1"/>
    <col min="6399" max="6399" width="21.28515625" style="62" customWidth="1"/>
    <col min="6400" max="6401" width="22" style="62" customWidth="1"/>
    <col min="6402" max="6402" width="21.5703125" style="62" customWidth="1"/>
    <col min="6403" max="6403" width="8.85546875" style="62"/>
    <col min="6404" max="6404" width="10.85546875" style="62" bestFit="1" customWidth="1"/>
    <col min="6405" max="6653" width="8.85546875" style="62"/>
    <col min="6654" max="6654" width="52.85546875" style="62" customWidth="1"/>
    <col min="6655" max="6655" width="21.28515625" style="62" customWidth="1"/>
    <col min="6656" max="6657" width="22" style="62" customWidth="1"/>
    <col min="6658" max="6658" width="21.5703125" style="62" customWidth="1"/>
    <col min="6659" max="6659" width="8.85546875" style="62"/>
    <col min="6660" max="6660" width="10.85546875" style="62" bestFit="1" customWidth="1"/>
    <col min="6661" max="6909" width="8.85546875" style="62"/>
    <col min="6910" max="6910" width="52.85546875" style="62" customWidth="1"/>
    <col min="6911" max="6911" width="21.28515625" style="62" customWidth="1"/>
    <col min="6912" max="6913" width="22" style="62" customWidth="1"/>
    <col min="6914" max="6914" width="21.5703125" style="62" customWidth="1"/>
    <col min="6915" max="6915" width="8.85546875" style="62"/>
    <col min="6916" max="6916" width="10.85546875" style="62" bestFit="1" customWidth="1"/>
    <col min="6917" max="7165" width="8.85546875" style="62"/>
    <col min="7166" max="7166" width="52.85546875" style="62" customWidth="1"/>
    <col min="7167" max="7167" width="21.28515625" style="62" customWidth="1"/>
    <col min="7168" max="7169" width="22" style="62" customWidth="1"/>
    <col min="7170" max="7170" width="21.5703125" style="62" customWidth="1"/>
    <col min="7171" max="7171" width="8.85546875" style="62"/>
    <col min="7172" max="7172" width="10.85546875" style="62" bestFit="1" customWidth="1"/>
    <col min="7173" max="7421" width="8.85546875" style="62"/>
    <col min="7422" max="7422" width="52.85546875" style="62" customWidth="1"/>
    <col min="7423" max="7423" width="21.28515625" style="62" customWidth="1"/>
    <col min="7424" max="7425" width="22" style="62" customWidth="1"/>
    <col min="7426" max="7426" width="21.5703125" style="62" customWidth="1"/>
    <col min="7427" max="7427" width="8.85546875" style="62"/>
    <col min="7428" max="7428" width="10.85546875" style="62" bestFit="1" customWidth="1"/>
    <col min="7429" max="7677" width="8.85546875" style="62"/>
    <col min="7678" max="7678" width="52.85546875" style="62" customWidth="1"/>
    <col min="7679" max="7679" width="21.28515625" style="62" customWidth="1"/>
    <col min="7680" max="7681" width="22" style="62" customWidth="1"/>
    <col min="7682" max="7682" width="21.5703125" style="62" customWidth="1"/>
    <col min="7683" max="7683" width="8.85546875" style="62"/>
    <col min="7684" max="7684" width="10.85546875" style="62" bestFit="1" customWidth="1"/>
    <col min="7685" max="7933" width="8.85546875" style="62"/>
    <col min="7934" max="7934" width="52.85546875" style="62" customWidth="1"/>
    <col min="7935" max="7935" width="21.28515625" style="62" customWidth="1"/>
    <col min="7936" max="7937" width="22" style="62" customWidth="1"/>
    <col min="7938" max="7938" width="21.5703125" style="62" customWidth="1"/>
    <col min="7939" max="7939" width="8.85546875" style="62"/>
    <col min="7940" max="7940" width="10.85546875" style="62" bestFit="1" customWidth="1"/>
    <col min="7941" max="8189" width="8.85546875" style="62"/>
    <col min="8190" max="8190" width="52.85546875" style="62" customWidth="1"/>
    <col min="8191" max="8191" width="21.28515625" style="62" customWidth="1"/>
    <col min="8192" max="8193" width="22" style="62" customWidth="1"/>
    <col min="8194" max="8194" width="21.5703125" style="62" customWidth="1"/>
    <col min="8195" max="8195" width="8.85546875" style="62"/>
    <col min="8196" max="8196" width="10.85546875" style="62" bestFit="1" customWidth="1"/>
    <col min="8197" max="8445" width="8.85546875" style="62"/>
    <col min="8446" max="8446" width="52.85546875" style="62" customWidth="1"/>
    <col min="8447" max="8447" width="21.28515625" style="62" customWidth="1"/>
    <col min="8448" max="8449" width="22" style="62" customWidth="1"/>
    <col min="8450" max="8450" width="21.5703125" style="62" customWidth="1"/>
    <col min="8451" max="8451" width="8.85546875" style="62"/>
    <col min="8452" max="8452" width="10.85546875" style="62" bestFit="1" customWidth="1"/>
    <col min="8453" max="8701" width="8.85546875" style="62"/>
    <col min="8702" max="8702" width="52.85546875" style="62" customWidth="1"/>
    <col min="8703" max="8703" width="21.28515625" style="62" customWidth="1"/>
    <col min="8704" max="8705" width="22" style="62" customWidth="1"/>
    <col min="8706" max="8706" width="21.5703125" style="62" customWidth="1"/>
    <col min="8707" max="8707" width="8.85546875" style="62"/>
    <col min="8708" max="8708" width="10.85546875" style="62" bestFit="1" customWidth="1"/>
    <col min="8709" max="8957" width="8.85546875" style="62"/>
    <col min="8958" max="8958" width="52.85546875" style="62" customWidth="1"/>
    <col min="8959" max="8959" width="21.28515625" style="62" customWidth="1"/>
    <col min="8960" max="8961" width="22" style="62" customWidth="1"/>
    <col min="8962" max="8962" width="21.5703125" style="62" customWidth="1"/>
    <col min="8963" max="8963" width="8.85546875" style="62"/>
    <col min="8964" max="8964" width="10.85546875" style="62" bestFit="1" customWidth="1"/>
    <col min="8965" max="9213" width="8.85546875" style="62"/>
    <col min="9214" max="9214" width="52.85546875" style="62" customWidth="1"/>
    <col min="9215" max="9215" width="21.28515625" style="62" customWidth="1"/>
    <col min="9216" max="9217" width="22" style="62" customWidth="1"/>
    <col min="9218" max="9218" width="21.5703125" style="62" customWidth="1"/>
    <col min="9219" max="9219" width="8.85546875" style="62"/>
    <col min="9220" max="9220" width="10.85546875" style="62" bestFit="1" customWidth="1"/>
    <col min="9221" max="9469" width="8.85546875" style="62"/>
    <col min="9470" max="9470" width="52.85546875" style="62" customWidth="1"/>
    <col min="9471" max="9471" width="21.28515625" style="62" customWidth="1"/>
    <col min="9472" max="9473" width="22" style="62" customWidth="1"/>
    <col min="9474" max="9474" width="21.5703125" style="62" customWidth="1"/>
    <col min="9475" max="9475" width="8.85546875" style="62"/>
    <col min="9476" max="9476" width="10.85546875" style="62" bestFit="1" customWidth="1"/>
    <col min="9477" max="9725" width="8.85546875" style="62"/>
    <col min="9726" max="9726" width="52.85546875" style="62" customWidth="1"/>
    <col min="9727" max="9727" width="21.28515625" style="62" customWidth="1"/>
    <col min="9728" max="9729" width="22" style="62" customWidth="1"/>
    <col min="9730" max="9730" width="21.5703125" style="62" customWidth="1"/>
    <col min="9731" max="9731" width="8.85546875" style="62"/>
    <col min="9732" max="9732" width="10.85546875" style="62" bestFit="1" customWidth="1"/>
    <col min="9733" max="9981" width="8.85546875" style="62"/>
    <col min="9982" max="9982" width="52.85546875" style="62" customWidth="1"/>
    <col min="9983" max="9983" width="21.28515625" style="62" customWidth="1"/>
    <col min="9984" max="9985" width="22" style="62" customWidth="1"/>
    <col min="9986" max="9986" width="21.5703125" style="62" customWidth="1"/>
    <col min="9987" max="9987" width="8.85546875" style="62"/>
    <col min="9988" max="9988" width="10.85546875" style="62" bestFit="1" customWidth="1"/>
    <col min="9989" max="10237" width="8.85546875" style="62"/>
    <col min="10238" max="10238" width="52.85546875" style="62" customWidth="1"/>
    <col min="10239" max="10239" width="21.28515625" style="62" customWidth="1"/>
    <col min="10240" max="10241" width="22" style="62" customWidth="1"/>
    <col min="10242" max="10242" width="21.5703125" style="62" customWidth="1"/>
    <col min="10243" max="10243" width="8.85546875" style="62"/>
    <col min="10244" max="10244" width="10.85546875" style="62" bestFit="1" customWidth="1"/>
    <col min="10245" max="10493" width="8.85546875" style="62"/>
    <col min="10494" max="10494" width="52.85546875" style="62" customWidth="1"/>
    <col min="10495" max="10495" width="21.28515625" style="62" customWidth="1"/>
    <col min="10496" max="10497" width="22" style="62" customWidth="1"/>
    <col min="10498" max="10498" width="21.5703125" style="62" customWidth="1"/>
    <col min="10499" max="10499" width="8.85546875" style="62"/>
    <col min="10500" max="10500" width="10.85546875" style="62" bestFit="1" customWidth="1"/>
    <col min="10501" max="10749" width="8.85546875" style="62"/>
    <col min="10750" max="10750" width="52.85546875" style="62" customWidth="1"/>
    <col min="10751" max="10751" width="21.28515625" style="62" customWidth="1"/>
    <col min="10752" max="10753" width="22" style="62" customWidth="1"/>
    <col min="10754" max="10754" width="21.5703125" style="62" customWidth="1"/>
    <col min="10755" max="10755" width="8.85546875" style="62"/>
    <col min="10756" max="10756" width="10.85546875" style="62" bestFit="1" customWidth="1"/>
    <col min="10757" max="11005" width="8.85546875" style="62"/>
    <col min="11006" max="11006" width="52.85546875" style="62" customWidth="1"/>
    <col min="11007" max="11007" width="21.28515625" style="62" customWidth="1"/>
    <col min="11008" max="11009" width="22" style="62" customWidth="1"/>
    <col min="11010" max="11010" width="21.5703125" style="62" customWidth="1"/>
    <col min="11011" max="11011" width="8.85546875" style="62"/>
    <col min="11012" max="11012" width="10.85546875" style="62" bestFit="1" customWidth="1"/>
    <col min="11013" max="11261" width="8.85546875" style="62"/>
    <col min="11262" max="11262" width="52.85546875" style="62" customWidth="1"/>
    <col min="11263" max="11263" width="21.28515625" style="62" customWidth="1"/>
    <col min="11264" max="11265" width="22" style="62" customWidth="1"/>
    <col min="11266" max="11266" width="21.5703125" style="62" customWidth="1"/>
    <col min="11267" max="11267" width="8.85546875" style="62"/>
    <col min="11268" max="11268" width="10.85546875" style="62" bestFit="1" customWidth="1"/>
    <col min="11269" max="11517" width="8.85546875" style="62"/>
    <col min="11518" max="11518" width="52.85546875" style="62" customWidth="1"/>
    <col min="11519" max="11519" width="21.28515625" style="62" customWidth="1"/>
    <col min="11520" max="11521" width="22" style="62" customWidth="1"/>
    <col min="11522" max="11522" width="21.5703125" style="62" customWidth="1"/>
    <col min="11523" max="11523" width="8.85546875" style="62"/>
    <col min="11524" max="11524" width="10.85546875" style="62" bestFit="1" customWidth="1"/>
    <col min="11525" max="11773" width="8.85546875" style="62"/>
    <col min="11774" max="11774" width="52.85546875" style="62" customWidth="1"/>
    <col min="11775" max="11775" width="21.28515625" style="62" customWidth="1"/>
    <col min="11776" max="11777" width="22" style="62" customWidth="1"/>
    <col min="11778" max="11778" width="21.5703125" style="62" customWidth="1"/>
    <col min="11779" max="11779" width="8.85546875" style="62"/>
    <col min="11780" max="11780" width="10.85546875" style="62" bestFit="1" customWidth="1"/>
    <col min="11781" max="12029" width="8.85546875" style="62"/>
    <col min="12030" max="12030" width="52.85546875" style="62" customWidth="1"/>
    <col min="12031" max="12031" width="21.28515625" style="62" customWidth="1"/>
    <col min="12032" max="12033" width="22" style="62" customWidth="1"/>
    <col min="12034" max="12034" width="21.5703125" style="62" customWidth="1"/>
    <col min="12035" max="12035" width="8.85546875" style="62"/>
    <col min="12036" max="12036" width="10.85546875" style="62" bestFit="1" customWidth="1"/>
    <col min="12037" max="12285" width="8.85546875" style="62"/>
    <col min="12286" max="12286" width="52.85546875" style="62" customWidth="1"/>
    <col min="12287" max="12287" width="21.28515625" style="62" customWidth="1"/>
    <col min="12288" max="12289" width="22" style="62" customWidth="1"/>
    <col min="12290" max="12290" width="21.5703125" style="62" customWidth="1"/>
    <col min="12291" max="12291" width="8.85546875" style="62"/>
    <col min="12292" max="12292" width="10.85546875" style="62" bestFit="1" customWidth="1"/>
    <col min="12293" max="12541" width="8.85546875" style="62"/>
    <col min="12542" max="12542" width="52.85546875" style="62" customWidth="1"/>
    <col min="12543" max="12543" width="21.28515625" style="62" customWidth="1"/>
    <col min="12544" max="12545" width="22" style="62" customWidth="1"/>
    <col min="12546" max="12546" width="21.5703125" style="62" customWidth="1"/>
    <col min="12547" max="12547" width="8.85546875" style="62"/>
    <col min="12548" max="12548" width="10.85546875" style="62" bestFit="1" customWidth="1"/>
    <col min="12549" max="12797" width="8.85546875" style="62"/>
    <col min="12798" max="12798" width="52.85546875" style="62" customWidth="1"/>
    <col min="12799" max="12799" width="21.28515625" style="62" customWidth="1"/>
    <col min="12800" max="12801" width="22" style="62" customWidth="1"/>
    <col min="12802" max="12802" width="21.5703125" style="62" customWidth="1"/>
    <col min="12803" max="12803" width="8.85546875" style="62"/>
    <col min="12804" max="12804" width="10.85546875" style="62" bestFit="1" customWidth="1"/>
    <col min="12805" max="13053" width="8.85546875" style="62"/>
    <col min="13054" max="13054" width="52.85546875" style="62" customWidth="1"/>
    <col min="13055" max="13055" width="21.28515625" style="62" customWidth="1"/>
    <col min="13056" max="13057" width="22" style="62" customWidth="1"/>
    <col min="13058" max="13058" width="21.5703125" style="62" customWidth="1"/>
    <col min="13059" max="13059" width="8.85546875" style="62"/>
    <col min="13060" max="13060" width="10.85546875" style="62" bestFit="1" customWidth="1"/>
    <col min="13061" max="13309" width="8.85546875" style="62"/>
    <col min="13310" max="13310" width="52.85546875" style="62" customWidth="1"/>
    <col min="13311" max="13311" width="21.28515625" style="62" customWidth="1"/>
    <col min="13312" max="13313" width="22" style="62" customWidth="1"/>
    <col min="13314" max="13314" width="21.5703125" style="62" customWidth="1"/>
    <col min="13315" max="13315" width="8.85546875" style="62"/>
    <col min="13316" max="13316" width="10.85546875" style="62" bestFit="1" customWidth="1"/>
    <col min="13317" max="13565" width="8.85546875" style="62"/>
    <col min="13566" max="13566" width="52.85546875" style="62" customWidth="1"/>
    <col min="13567" max="13567" width="21.28515625" style="62" customWidth="1"/>
    <col min="13568" max="13569" width="22" style="62" customWidth="1"/>
    <col min="13570" max="13570" width="21.5703125" style="62" customWidth="1"/>
    <col min="13571" max="13571" width="8.85546875" style="62"/>
    <col min="13572" max="13572" width="10.85546875" style="62" bestFit="1" customWidth="1"/>
    <col min="13573" max="13821" width="8.85546875" style="62"/>
    <col min="13822" max="13822" width="52.85546875" style="62" customWidth="1"/>
    <col min="13823" max="13823" width="21.28515625" style="62" customWidth="1"/>
    <col min="13824" max="13825" width="22" style="62" customWidth="1"/>
    <col min="13826" max="13826" width="21.5703125" style="62" customWidth="1"/>
    <col min="13827" max="13827" width="8.85546875" style="62"/>
    <col min="13828" max="13828" width="10.85546875" style="62" bestFit="1" customWidth="1"/>
    <col min="13829" max="14077" width="8.85546875" style="62"/>
    <col min="14078" max="14078" width="52.85546875" style="62" customWidth="1"/>
    <col min="14079" max="14079" width="21.28515625" style="62" customWidth="1"/>
    <col min="14080" max="14081" width="22" style="62" customWidth="1"/>
    <col min="14082" max="14082" width="21.5703125" style="62" customWidth="1"/>
    <col min="14083" max="14083" width="8.85546875" style="62"/>
    <col min="14084" max="14084" width="10.85546875" style="62" bestFit="1" customWidth="1"/>
    <col min="14085" max="14333" width="8.85546875" style="62"/>
    <col min="14334" max="14334" width="52.85546875" style="62" customWidth="1"/>
    <col min="14335" max="14335" width="21.28515625" style="62" customWidth="1"/>
    <col min="14336" max="14337" width="22" style="62" customWidth="1"/>
    <col min="14338" max="14338" width="21.5703125" style="62" customWidth="1"/>
    <col min="14339" max="14339" width="8.85546875" style="62"/>
    <col min="14340" max="14340" width="10.85546875" style="62" bestFit="1" customWidth="1"/>
    <col min="14341" max="14589" width="8.85546875" style="62"/>
    <col min="14590" max="14590" width="52.85546875" style="62" customWidth="1"/>
    <col min="14591" max="14591" width="21.28515625" style="62" customWidth="1"/>
    <col min="14592" max="14593" width="22" style="62" customWidth="1"/>
    <col min="14594" max="14594" width="21.5703125" style="62" customWidth="1"/>
    <col min="14595" max="14595" width="8.85546875" style="62"/>
    <col min="14596" max="14596" width="10.85546875" style="62" bestFit="1" customWidth="1"/>
    <col min="14597" max="14845" width="8.85546875" style="62"/>
    <col min="14846" max="14846" width="52.85546875" style="62" customWidth="1"/>
    <col min="14847" max="14847" width="21.28515625" style="62" customWidth="1"/>
    <col min="14848" max="14849" width="22" style="62" customWidth="1"/>
    <col min="14850" max="14850" width="21.5703125" style="62" customWidth="1"/>
    <col min="14851" max="14851" width="8.85546875" style="62"/>
    <col min="14852" max="14852" width="10.85546875" style="62" bestFit="1" customWidth="1"/>
    <col min="14853" max="15101" width="8.85546875" style="62"/>
    <col min="15102" max="15102" width="52.85546875" style="62" customWidth="1"/>
    <col min="15103" max="15103" width="21.28515625" style="62" customWidth="1"/>
    <col min="15104" max="15105" width="22" style="62" customWidth="1"/>
    <col min="15106" max="15106" width="21.5703125" style="62" customWidth="1"/>
    <col min="15107" max="15107" width="8.85546875" style="62"/>
    <col min="15108" max="15108" width="10.85546875" style="62" bestFit="1" customWidth="1"/>
    <col min="15109" max="15357" width="8.85546875" style="62"/>
    <col min="15358" max="15358" width="52.85546875" style="62" customWidth="1"/>
    <col min="15359" max="15359" width="21.28515625" style="62" customWidth="1"/>
    <col min="15360" max="15361" width="22" style="62" customWidth="1"/>
    <col min="15362" max="15362" width="21.5703125" style="62" customWidth="1"/>
    <col min="15363" max="15363" width="8.85546875" style="62"/>
    <col min="15364" max="15364" width="10.85546875" style="62" bestFit="1" customWidth="1"/>
    <col min="15365" max="15613" width="8.85546875" style="62"/>
    <col min="15614" max="15614" width="52.85546875" style="62" customWidth="1"/>
    <col min="15615" max="15615" width="21.28515625" style="62" customWidth="1"/>
    <col min="15616" max="15617" width="22" style="62" customWidth="1"/>
    <col min="15618" max="15618" width="21.5703125" style="62" customWidth="1"/>
    <col min="15619" max="15619" width="8.85546875" style="62"/>
    <col min="15620" max="15620" width="10.85546875" style="62" bestFit="1" customWidth="1"/>
    <col min="15621" max="15869" width="8.85546875" style="62"/>
    <col min="15870" max="15870" width="52.85546875" style="62" customWidth="1"/>
    <col min="15871" max="15871" width="21.28515625" style="62" customWidth="1"/>
    <col min="15872" max="15873" width="22" style="62" customWidth="1"/>
    <col min="15874" max="15874" width="21.5703125" style="62" customWidth="1"/>
    <col min="15875" max="15875" width="8.85546875" style="62"/>
    <col min="15876" max="15876" width="10.85546875" style="62" bestFit="1" customWidth="1"/>
    <col min="15877" max="16125" width="8.85546875" style="62"/>
    <col min="16126" max="16126" width="52.85546875" style="62" customWidth="1"/>
    <col min="16127" max="16127" width="21.28515625" style="62" customWidth="1"/>
    <col min="16128" max="16129" width="22" style="62" customWidth="1"/>
    <col min="16130" max="16130" width="21.5703125" style="62" customWidth="1"/>
    <col min="16131" max="16131" width="8.85546875" style="62"/>
    <col min="16132" max="16132" width="10.85546875" style="62" bestFit="1" customWidth="1"/>
    <col min="16133" max="16384" width="8.85546875" style="62"/>
  </cols>
  <sheetData>
    <row r="1" spans="1:15" s="50" customFormat="1" ht="49.5" customHeight="1" x14ac:dyDescent="0.3">
      <c r="A1" s="202" t="s">
        <v>165</v>
      </c>
      <c r="B1" s="202"/>
      <c r="C1" s="202"/>
      <c r="D1" s="202"/>
      <c r="E1" s="202"/>
    </row>
    <row r="2" spans="1:15" s="50" customFormat="1" ht="20.25" customHeight="1" x14ac:dyDescent="0.3">
      <c r="A2" s="203" t="s">
        <v>69</v>
      </c>
      <c r="B2" s="203"/>
      <c r="C2" s="203"/>
      <c r="D2" s="203"/>
      <c r="E2" s="203"/>
    </row>
    <row r="3" spans="1:15" s="50" customFormat="1" ht="17.25" customHeight="1" thickBot="1" x14ac:dyDescent="0.4">
      <c r="A3" s="51"/>
      <c r="B3" s="51"/>
      <c r="C3" s="51"/>
      <c r="D3" s="51"/>
      <c r="E3" s="51"/>
    </row>
    <row r="4" spans="1:15" s="52" customFormat="1" ht="25.5" customHeight="1" x14ac:dyDescent="0.2">
      <c r="A4" s="204"/>
      <c r="B4" s="206" t="s">
        <v>163</v>
      </c>
      <c r="C4" s="206" t="s">
        <v>164</v>
      </c>
      <c r="D4" s="206" t="s">
        <v>70</v>
      </c>
      <c r="E4" s="208"/>
    </row>
    <row r="5" spans="1:15" s="52" customFormat="1" ht="37.5" customHeight="1" x14ac:dyDescent="0.2">
      <c r="A5" s="205"/>
      <c r="B5" s="207"/>
      <c r="C5" s="207"/>
      <c r="D5" s="53" t="s">
        <v>71</v>
      </c>
      <c r="E5" s="54" t="s">
        <v>10</v>
      </c>
    </row>
    <row r="6" spans="1:15" s="58" customFormat="1" ht="34.5" customHeight="1" x14ac:dyDescent="0.2">
      <c r="A6" s="55" t="s">
        <v>72</v>
      </c>
      <c r="B6" s="56">
        <f>SUM(B7:B15)</f>
        <v>4351</v>
      </c>
      <c r="C6" s="56">
        <f>SUM(C7:C15)</f>
        <v>4218</v>
      </c>
      <c r="D6" s="56">
        <f>C6-B6</f>
        <v>-133</v>
      </c>
      <c r="E6" s="57">
        <f>ROUND(C6/B6*100,1)</f>
        <v>96.9</v>
      </c>
    </row>
    <row r="7" spans="1:15" ht="51" customHeight="1" x14ac:dyDescent="0.2">
      <c r="A7" s="59" t="s">
        <v>73</v>
      </c>
      <c r="B7" s="151">
        <v>1155</v>
      </c>
      <c r="C7" s="151">
        <v>568</v>
      </c>
      <c r="D7" s="60">
        <f t="shared" ref="D7:D15" si="0">C7-B7</f>
        <v>-587</v>
      </c>
      <c r="E7" s="61">
        <f t="shared" ref="E7:E15" si="1">ROUND(C7/B7*100,1)</f>
        <v>49.2</v>
      </c>
      <c r="H7" s="63"/>
    </row>
    <row r="8" spans="1:15" ht="35.25" customHeight="1" x14ac:dyDescent="0.2">
      <c r="A8" s="59" t="s">
        <v>74</v>
      </c>
      <c r="B8" s="150">
        <v>809</v>
      </c>
      <c r="C8" s="150">
        <v>879</v>
      </c>
      <c r="D8" s="60">
        <f t="shared" si="0"/>
        <v>70</v>
      </c>
      <c r="E8" s="61">
        <f t="shared" si="1"/>
        <v>108.7</v>
      </c>
      <c r="H8" s="63"/>
    </row>
    <row r="9" spans="1:15" s="64" customFormat="1" ht="25.5" customHeight="1" x14ac:dyDescent="0.2">
      <c r="A9" s="59" t="s">
        <v>75</v>
      </c>
      <c r="B9" s="150">
        <v>733</v>
      </c>
      <c r="C9" s="150">
        <v>1014</v>
      </c>
      <c r="D9" s="60">
        <f t="shared" si="0"/>
        <v>281</v>
      </c>
      <c r="E9" s="61">
        <f t="shared" si="1"/>
        <v>138.30000000000001</v>
      </c>
      <c r="F9" s="62"/>
      <c r="H9" s="63"/>
    </row>
    <row r="10" spans="1:15" ht="36.75" customHeight="1" x14ac:dyDescent="0.2">
      <c r="A10" s="59" t="s">
        <v>76</v>
      </c>
      <c r="B10" s="150">
        <v>150</v>
      </c>
      <c r="C10" s="150">
        <v>117</v>
      </c>
      <c r="D10" s="60">
        <f t="shared" si="0"/>
        <v>-33</v>
      </c>
      <c r="E10" s="61">
        <f t="shared" si="1"/>
        <v>78</v>
      </c>
      <c r="H10" s="63"/>
    </row>
    <row r="11" spans="1:15" ht="28.5" customHeight="1" x14ac:dyDescent="0.2">
      <c r="A11" s="59" t="s">
        <v>77</v>
      </c>
      <c r="B11" s="150">
        <v>395</v>
      </c>
      <c r="C11" s="150">
        <v>536</v>
      </c>
      <c r="D11" s="60">
        <f t="shared" si="0"/>
        <v>141</v>
      </c>
      <c r="E11" s="61">
        <f t="shared" si="1"/>
        <v>135.69999999999999</v>
      </c>
      <c r="H11" s="63"/>
    </row>
    <row r="12" spans="1:15" ht="59.25" customHeight="1" x14ac:dyDescent="0.2">
      <c r="A12" s="59" t="s">
        <v>78</v>
      </c>
      <c r="B12" s="150">
        <v>30</v>
      </c>
      <c r="C12" s="150">
        <v>23</v>
      </c>
      <c r="D12" s="60">
        <f t="shared" si="0"/>
        <v>-7</v>
      </c>
      <c r="E12" s="61">
        <f t="shared" si="1"/>
        <v>76.7</v>
      </c>
      <c r="H12" s="63"/>
    </row>
    <row r="13" spans="1:15" ht="30.75" customHeight="1" x14ac:dyDescent="0.2">
      <c r="A13" s="59" t="s">
        <v>79</v>
      </c>
      <c r="B13" s="150">
        <v>272</v>
      </c>
      <c r="C13" s="150">
        <v>210</v>
      </c>
      <c r="D13" s="60">
        <f t="shared" si="0"/>
        <v>-62</v>
      </c>
      <c r="E13" s="61">
        <f t="shared" si="1"/>
        <v>77.2</v>
      </c>
      <c r="H13" s="63"/>
      <c r="O13" s="65"/>
    </row>
    <row r="14" spans="1:15" ht="75" customHeight="1" x14ac:dyDescent="0.2">
      <c r="A14" s="59" t="s">
        <v>80</v>
      </c>
      <c r="B14" s="150">
        <v>324</v>
      </c>
      <c r="C14" s="150">
        <v>515</v>
      </c>
      <c r="D14" s="60">
        <f t="shared" si="0"/>
        <v>191</v>
      </c>
      <c r="E14" s="61">
        <f t="shared" si="1"/>
        <v>159</v>
      </c>
      <c r="H14" s="63"/>
      <c r="O14" s="65"/>
    </row>
    <row r="15" spans="1:15" ht="33" customHeight="1" thickBot="1" x14ac:dyDescent="0.25">
      <c r="A15" s="66" t="s">
        <v>81</v>
      </c>
      <c r="B15" s="150">
        <v>483</v>
      </c>
      <c r="C15" s="150">
        <v>356</v>
      </c>
      <c r="D15" s="67">
        <f t="shared" si="0"/>
        <v>-127</v>
      </c>
      <c r="E15" s="61">
        <f t="shared" si="1"/>
        <v>73.7</v>
      </c>
      <c r="H15" s="63"/>
      <c r="O15" s="65"/>
    </row>
    <row r="16" spans="1:15" x14ac:dyDescent="0.2">
      <c r="A16" s="68"/>
      <c r="B16" s="68"/>
      <c r="C16" s="68"/>
      <c r="D16" s="68"/>
      <c r="O16" s="65"/>
    </row>
    <row r="17" spans="1:15" x14ac:dyDescent="0.2">
      <c r="A17" s="68"/>
      <c r="B17" s="68"/>
      <c r="C17" s="68"/>
      <c r="D17" s="68"/>
      <c r="O17" s="65"/>
    </row>
    <row r="18" spans="1:15" x14ac:dyDescent="0.2">
      <c r="O18" s="65"/>
    </row>
    <row r="19" spans="1:15" x14ac:dyDescent="0.2">
      <c r="O19" s="65"/>
    </row>
    <row r="20" spans="1:15" x14ac:dyDescent="0.2">
      <c r="O20" s="65"/>
    </row>
    <row r="21" spans="1:15" x14ac:dyDescent="0.2">
      <c r="O21" s="65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FCFCF"/>
  </sheetPr>
  <dimension ref="A1:K30"/>
  <sheetViews>
    <sheetView view="pageBreakPreview" zoomScale="75" zoomScaleNormal="100" zoomScaleSheetLayoutView="75" workbookViewId="0">
      <selection activeCell="A3" sqref="A3:A4"/>
    </sheetView>
  </sheetViews>
  <sheetFormatPr defaultRowHeight="12.75" x14ac:dyDescent="0.2"/>
  <cols>
    <col min="1" max="1" width="52.42578125" style="26" customWidth="1"/>
    <col min="2" max="3" width="10.42578125" style="26" customWidth="1"/>
    <col min="4" max="4" width="10" style="26" customWidth="1"/>
    <col min="5" max="5" width="12" style="26" customWidth="1"/>
    <col min="6" max="6" width="9.140625" style="26"/>
    <col min="7" max="8" width="11.7109375" style="26" bestFit="1" customWidth="1"/>
    <col min="9" max="256" width="9.140625" style="26"/>
    <col min="257" max="257" width="52.42578125" style="26" customWidth="1"/>
    <col min="258" max="258" width="10.42578125" style="26" customWidth="1"/>
    <col min="259" max="259" width="9.42578125" style="26" customWidth="1"/>
    <col min="260" max="260" width="9.28515625" style="26" customWidth="1"/>
    <col min="261" max="261" width="10.85546875" style="26" customWidth="1"/>
    <col min="262" max="262" width="9.140625" style="26"/>
    <col min="263" max="264" width="11.7109375" style="26" bestFit="1" customWidth="1"/>
    <col min="265" max="512" width="9.140625" style="26"/>
    <col min="513" max="513" width="52.42578125" style="26" customWidth="1"/>
    <col min="514" max="514" width="10.42578125" style="26" customWidth="1"/>
    <col min="515" max="515" width="9.42578125" style="26" customWidth="1"/>
    <col min="516" max="516" width="9.28515625" style="26" customWidth="1"/>
    <col min="517" max="517" width="10.85546875" style="26" customWidth="1"/>
    <col min="518" max="518" width="9.140625" style="26"/>
    <col min="519" max="520" width="11.7109375" style="26" bestFit="1" customWidth="1"/>
    <col min="521" max="768" width="9.140625" style="26"/>
    <col min="769" max="769" width="52.42578125" style="26" customWidth="1"/>
    <col min="770" max="770" width="10.42578125" style="26" customWidth="1"/>
    <col min="771" max="771" width="9.42578125" style="26" customWidth="1"/>
    <col min="772" max="772" width="9.28515625" style="26" customWidth="1"/>
    <col min="773" max="773" width="10.85546875" style="26" customWidth="1"/>
    <col min="774" max="774" width="9.140625" style="26"/>
    <col min="775" max="776" width="11.7109375" style="26" bestFit="1" customWidth="1"/>
    <col min="777" max="1024" width="9.140625" style="26"/>
    <col min="1025" max="1025" width="52.42578125" style="26" customWidth="1"/>
    <col min="1026" max="1026" width="10.42578125" style="26" customWidth="1"/>
    <col min="1027" max="1027" width="9.42578125" style="26" customWidth="1"/>
    <col min="1028" max="1028" width="9.28515625" style="26" customWidth="1"/>
    <col min="1029" max="1029" width="10.85546875" style="26" customWidth="1"/>
    <col min="1030" max="1030" width="9.140625" style="26"/>
    <col min="1031" max="1032" width="11.7109375" style="26" bestFit="1" customWidth="1"/>
    <col min="1033" max="1280" width="9.140625" style="26"/>
    <col min="1281" max="1281" width="52.42578125" style="26" customWidth="1"/>
    <col min="1282" max="1282" width="10.42578125" style="26" customWidth="1"/>
    <col min="1283" max="1283" width="9.42578125" style="26" customWidth="1"/>
    <col min="1284" max="1284" width="9.28515625" style="26" customWidth="1"/>
    <col min="1285" max="1285" width="10.85546875" style="26" customWidth="1"/>
    <col min="1286" max="1286" width="9.140625" style="26"/>
    <col min="1287" max="1288" width="11.7109375" style="26" bestFit="1" customWidth="1"/>
    <col min="1289" max="1536" width="9.140625" style="26"/>
    <col min="1537" max="1537" width="52.42578125" style="26" customWidth="1"/>
    <col min="1538" max="1538" width="10.42578125" style="26" customWidth="1"/>
    <col min="1539" max="1539" width="9.42578125" style="26" customWidth="1"/>
    <col min="1540" max="1540" width="9.28515625" style="26" customWidth="1"/>
    <col min="1541" max="1541" width="10.85546875" style="26" customWidth="1"/>
    <col min="1542" max="1542" width="9.140625" style="26"/>
    <col min="1543" max="1544" width="11.7109375" style="26" bestFit="1" customWidth="1"/>
    <col min="1545" max="1792" width="9.140625" style="26"/>
    <col min="1793" max="1793" width="52.42578125" style="26" customWidth="1"/>
    <col min="1794" max="1794" width="10.42578125" style="26" customWidth="1"/>
    <col min="1795" max="1795" width="9.42578125" style="26" customWidth="1"/>
    <col min="1796" max="1796" width="9.28515625" style="26" customWidth="1"/>
    <col min="1797" max="1797" width="10.85546875" style="26" customWidth="1"/>
    <col min="1798" max="1798" width="9.140625" style="26"/>
    <col min="1799" max="1800" width="11.7109375" style="26" bestFit="1" customWidth="1"/>
    <col min="1801" max="2048" width="9.140625" style="26"/>
    <col min="2049" max="2049" width="52.42578125" style="26" customWidth="1"/>
    <col min="2050" max="2050" width="10.42578125" style="26" customWidth="1"/>
    <col min="2051" max="2051" width="9.42578125" style="26" customWidth="1"/>
    <col min="2052" max="2052" width="9.28515625" style="26" customWidth="1"/>
    <col min="2053" max="2053" width="10.85546875" style="26" customWidth="1"/>
    <col min="2054" max="2054" width="9.140625" style="26"/>
    <col min="2055" max="2056" width="11.7109375" style="26" bestFit="1" customWidth="1"/>
    <col min="2057" max="2304" width="9.140625" style="26"/>
    <col min="2305" max="2305" width="52.42578125" style="26" customWidth="1"/>
    <col min="2306" max="2306" width="10.42578125" style="26" customWidth="1"/>
    <col min="2307" max="2307" width="9.42578125" style="26" customWidth="1"/>
    <col min="2308" max="2308" width="9.28515625" style="26" customWidth="1"/>
    <col min="2309" max="2309" width="10.85546875" style="26" customWidth="1"/>
    <col min="2310" max="2310" width="9.140625" style="26"/>
    <col min="2311" max="2312" width="11.7109375" style="26" bestFit="1" customWidth="1"/>
    <col min="2313" max="2560" width="9.140625" style="26"/>
    <col min="2561" max="2561" width="52.42578125" style="26" customWidth="1"/>
    <col min="2562" max="2562" width="10.42578125" style="26" customWidth="1"/>
    <col min="2563" max="2563" width="9.42578125" style="26" customWidth="1"/>
    <col min="2564" max="2564" width="9.28515625" style="26" customWidth="1"/>
    <col min="2565" max="2565" width="10.85546875" style="26" customWidth="1"/>
    <col min="2566" max="2566" width="9.140625" style="26"/>
    <col min="2567" max="2568" width="11.7109375" style="26" bestFit="1" customWidth="1"/>
    <col min="2569" max="2816" width="9.140625" style="26"/>
    <col min="2817" max="2817" width="52.42578125" style="26" customWidth="1"/>
    <col min="2818" max="2818" width="10.42578125" style="26" customWidth="1"/>
    <col min="2819" max="2819" width="9.42578125" style="26" customWidth="1"/>
    <col min="2820" max="2820" width="9.28515625" style="26" customWidth="1"/>
    <col min="2821" max="2821" width="10.85546875" style="26" customWidth="1"/>
    <col min="2822" max="2822" width="9.140625" style="26"/>
    <col min="2823" max="2824" width="11.7109375" style="26" bestFit="1" customWidth="1"/>
    <col min="2825" max="3072" width="9.140625" style="26"/>
    <col min="3073" max="3073" width="52.42578125" style="26" customWidth="1"/>
    <col min="3074" max="3074" width="10.42578125" style="26" customWidth="1"/>
    <col min="3075" max="3075" width="9.42578125" style="26" customWidth="1"/>
    <col min="3076" max="3076" width="9.28515625" style="26" customWidth="1"/>
    <col min="3077" max="3077" width="10.85546875" style="26" customWidth="1"/>
    <col min="3078" max="3078" width="9.140625" style="26"/>
    <col min="3079" max="3080" width="11.7109375" style="26" bestFit="1" customWidth="1"/>
    <col min="3081" max="3328" width="9.140625" style="26"/>
    <col min="3329" max="3329" width="52.42578125" style="26" customWidth="1"/>
    <col min="3330" max="3330" width="10.42578125" style="26" customWidth="1"/>
    <col min="3331" max="3331" width="9.42578125" style="26" customWidth="1"/>
    <col min="3332" max="3332" width="9.28515625" style="26" customWidth="1"/>
    <col min="3333" max="3333" width="10.85546875" style="26" customWidth="1"/>
    <col min="3334" max="3334" width="9.140625" style="26"/>
    <col min="3335" max="3336" width="11.7109375" style="26" bestFit="1" customWidth="1"/>
    <col min="3337" max="3584" width="9.140625" style="26"/>
    <col min="3585" max="3585" width="52.42578125" style="26" customWidth="1"/>
    <col min="3586" max="3586" width="10.42578125" style="26" customWidth="1"/>
    <col min="3587" max="3587" width="9.42578125" style="26" customWidth="1"/>
    <col min="3588" max="3588" width="9.28515625" style="26" customWidth="1"/>
    <col min="3589" max="3589" width="10.85546875" style="26" customWidth="1"/>
    <col min="3590" max="3590" width="9.140625" style="26"/>
    <col min="3591" max="3592" width="11.7109375" style="26" bestFit="1" customWidth="1"/>
    <col min="3593" max="3840" width="9.140625" style="26"/>
    <col min="3841" max="3841" width="52.42578125" style="26" customWidth="1"/>
    <col min="3842" max="3842" width="10.42578125" style="26" customWidth="1"/>
    <col min="3843" max="3843" width="9.42578125" style="26" customWidth="1"/>
    <col min="3844" max="3844" width="9.28515625" style="26" customWidth="1"/>
    <col min="3845" max="3845" width="10.85546875" style="26" customWidth="1"/>
    <col min="3846" max="3846" width="9.140625" style="26"/>
    <col min="3847" max="3848" width="11.7109375" style="26" bestFit="1" customWidth="1"/>
    <col min="3849" max="4096" width="9.140625" style="26"/>
    <col min="4097" max="4097" width="52.42578125" style="26" customWidth="1"/>
    <col min="4098" max="4098" width="10.42578125" style="26" customWidth="1"/>
    <col min="4099" max="4099" width="9.42578125" style="26" customWidth="1"/>
    <col min="4100" max="4100" width="9.28515625" style="26" customWidth="1"/>
    <col min="4101" max="4101" width="10.85546875" style="26" customWidth="1"/>
    <col min="4102" max="4102" width="9.140625" style="26"/>
    <col min="4103" max="4104" width="11.7109375" style="26" bestFit="1" customWidth="1"/>
    <col min="4105" max="4352" width="9.140625" style="26"/>
    <col min="4353" max="4353" width="52.42578125" style="26" customWidth="1"/>
    <col min="4354" max="4354" width="10.42578125" style="26" customWidth="1"/>
    <col min="4355" max="4355" width="9.42578125" style="26" customWidth="1"/>
    <col min="4356" max="4356" width="9.28515625" style="26" customWidth="1"/>
    <col min="4357" max="4357" width="10.85546875" style="26" customWidth="1"/>
    <col min="4358" max="4358" width="9.140625" style="26"/>
    <col min="4359" max="4360" width="11.7109375" style="26" bestFit="1" customWidth="1"/>
    <col min="4361" max="4608" width="9.140625" style="26"/>
    <col min="4609" max="4609" width="52.42578125" style="26" customWidth="1"/>
    <col min="4610" max="4610" width="10.42578125" style="26" customWidth="1"/>
    <col min="4611" max="4611" width="9.42578125" style="26" customWidth="1"/>
    <col min="4612" max="4612" width="9.28515625" style="26" customWidth="1"/>
    <col min="4613" max="4613" width="10.85546875" style="26" customWidth="1"/>
    <col min="4614" max="4614" width="9.140625" style="26"/>
    <col min="4615" max="4616" width="11.7109375" style="26" bestFit="1" customWidth="1"/>
    <col min="4617" max="4864" width="9.140625" style="26"/>
    <col min="4865" max="4865" width="52.42578125" style="26" customWidth="1"/>
    <col min="4866" max="4866" width="10.42578125" style="26" customWidth="1"/>
    <col min="4867" max="4867" width="9.42578125" style="26" customWidth="1"/>
    <col min="4868" max="4868" width="9.28515625" style="26" customWidth="1"/>
    <col min="4869" max="4869" width="10.85546875" style="26" customWidth="1"/>
    <col min="4870" max="4870" width="9.140625" style="26"/>
    <col min="4871" max="4872" width="11.7109375" style="26" bestFit="1" customWidth="1"/>
    <col min="4873" max="5120" width="9.140625" style="26"/>
    <col min="5121" max="5121" width="52.42578125" style="26" customWidth="1"/>
    <col min="5122" max="5122" width="10.42578125" style="26" customWidth="1"/>
    <col min="5123" max="5123" width="9.42578125" style="26" customWidth="1"/>
    <col min="5124" max="5124" width="9.28515625" style="26" customWidth="1"/>
    <col min="5125" max="5125" width="10.85546875" style="26" customWidth="1"/>
    <col min="5126" max="5126" width="9.140625" style="26"/>
    <col min="5127" max="5128" width="11.7109375" style="26" bestFit="1" customWidth="1"/>
    <col min="5129" max="5376" width="9.140625" style="26"/>
    <col min="5377" max="5377" width="52.42578125" style="26" customWidth="1"/>
    <col min="5378" max="5378" width="10.42578125" style="26" customWidth="1"/>
    <col min="5379" max="5379" width="9.42578125" style="26" customWidth="1"/>
    <col min="5380" max="5380" width="9.28515625" style="26" customWidth="1"/>
    <col min="5381" max="5381" width="10.85546875" style="26" customWidth="1"/>
    <col min="5382" max="5382" width="9.140625" style="26"/>
    <col min="5383" max="5384" width="11.7109375" style="26" bestFit="1" customWidth="1"/>
    <col min="5385" max="5632" width="9.140625" style="26"/>
    <col min="5633" max="5633" width="52.42578125" style="26" customWidth="1"/>
    <col min="5634" max="5634" width="10.42578125" style="26" customWidth="1"/>
    <col min="5635" max="5635" width="9.42578125" style="26" customWidth="1"/>
    <col min="5636" max="5636" width="9.28515625" style="26" customWidth="1"/>
    <col min="5637" max="5637" width="10.85546875" style="26" customWidth="1"/>
    <col min="5638" max="5638" width="9.140625" style="26"/>
    <col min="5639" max="5640" width="11.7109375" style="26" bestFit="1" customWidth="1"/>
    <col min="5641" max="5888" width="9.140625" style="26"/>
    <col min="5889" max="5889" width="52.42578125" style="26" customWidth="1"/>
    <col min="5890" max="5890" width="10.42578125" style="26" customWidth="1"/>
    <col min="5891" max="5891" width="9.42578125" style="26" customWidth="1"/>
    <col min="5892" max="5892" width="9.28515625" style="26" customWidth="1"/>
    <col min="5893" max="5893" width="10.85546875" style="26" customWidth="1"/>
    <col min="5894" max="5894" width="9.140625" style="26"/>
    <col min="5895" max="5896" width="11.7109375" style="26" bestFit="1" customWidth="1"/>
    <col min="5897" max="6144" width="9.140625" style="26"/>
    <col min="6145" max="6145" width="52.42578125" style="26" customWidth="1"/>
    <col min="6146" max="6146" width="10.42578125" style="26" customWidth="1"/>
    <col min="6147" max="6147" width="9.42578125" style="26" customWidth="1"/>
    <col min="6148" max="6148" width="9.28515625" style="26" customWidth="1"/>
    <col min="6149" max="6149" width="10.85546875" style="26" customWidth="1"/>
    <col min="6150" max="6150" width="9.140625" style="26"/>
    <col min="6151" max="6152" width="11.7109375" style="26" bestFit="1" customWidth="1"/>
    <col min="6153" max="6400" width="9.140625" style="26"/>
    <col min="6401" max="6401" width="52.42578125" style="26" customWidth="1"/>
    <col min="6402" max="6402" width="10.42578125" style="26" customWidth="1"/>
    <col min="6403" max="6403" width="9.42578125" style="26" customWidth="1"/>
    <col min="6404" max="6404" width="9.28515625" style="26" customWidth="1"/>
    <col min="6405" max="6405" width="10.85546875" style="26" customWidth="1"/>
    <col min="6406" max="6406" width="9.140625" style="26"/>
    <col min="6407" max="6408" width="11.7109375" style="26" bestFit="1" customWidth="1"/>
    <col min="6409" max="6656" width="9.140625" style="26"/>
    <col min="6657" max="6657" width="52.42578125" style="26" customWidth="1"/>
    <col min="6658" max="6658" width="10.42578125" style="26" customWidth="1"/>
    <col min="6659" max="6659" width="9.42578125" style="26" customWidth="1"/>
    <col min="6660" max="6660" width="9.28515625" style="26" customWidth="1"/>
    <col min="6661" max="6661" width="10.85546875" style="26" customWidth="1"/>
    <col min="6662" max="6662" width="9.140625" style="26"/>
    <col min="6663" max="6664" width="11.7109375" style="26" bestFit="1" customWidth="1"/>
    <col min="6665" max="6912" width="9.140625" style="26"/>
    <col min="6913" max="6913" width="52.42578125" style="26" customWidth="1"/>
    <col min="6914" max="6914" width="10.42578125" style="26" customWidth="1"/>
    <col min="6915" max="6915" width="9.42578125" style="26" customWidth="1"/>
    <col min="6916" max="6916" width="9.28515625" style="26" customWidth="1"/>
    <col min="6917" max="6917" width="10.85546875" style="26" customWidth="1"/>
    <col min="6918" max="6918" width="9.140625" style="26"/>
    <col min="6919" max="6920" width="11.7109375" style="26" bestFit="1" customWidth="1"/>
    <col min="6921" max="7168" width="9.140625" style="26"/>
    <col min="7169" max="7169" width="52.42578125" style="26" customWidth="1"/>
    <col min="7170" max="7170" width="10.42578125" style="26" customWidth="1"/>
    <col min="7171" max="7171" width="9.42578125" style="26" customWidth="1"/>
    <col min="7172" max="7172" width="9.28515625" style="26" customWidth="1"/>
    <col min="7173" max="7173" width="10.85546875" style="26" customWidth="1"/>
    <col min="7174" max="7174" width="9.140625" style="26"/>
    <col min="7175" max="7176" width="11.7109375" style="26" bestFit="1" customWidth="1"/>
    <col min="7177" max="7424" width="9.140625" style="26"/>
    <col min="7425" max="7425" width="52.42578125" style="26" customWidth="1"/>
    <col min="7426" max="7426" width="10.42578125" style="26" customWidth="1"/>
    <col min="7427" max="7427" width="9.42578125" style="26" customWidth="1"/>
    <col min="7428" max="7428" width="9.28515625" style="26" customWidth="1"/>
    <col min="7429" max="7429" width="10.85546875" style="26" customWidth="1"/>
    <col min="7430" max="7430" width="9.140625" style="26"/>
    <col min="7431" max="7432" width="11.7109375" style="26" bestFit="1" customWidth="1"/>
    <col min="7433" max="7680" width="9.140625" style="26"/>
    <col min="7681" max="7681" width="52.42578125" style="26" customWidth="1"/>
    <col min="7682" max="7682" width="10.42578125" style="26" customWidth="1"/>
    <col min="7683" max="7683" width="9.42578125" style="26" customWidth="1"/>
    <col min="7684" max="7684" width="9.28515625" style="26" customWidth="1"/>
    <col min="7685" max="7685" width="10.85546875" style="26" customWidth="1"/>
    <col min="7686" max="7686" width="9.140625" style="26"/>
    <col min="7687" max="7688" width="11.7109375" style="26" bestFit="1" customWidth="1"/>
    <col min="7689" max="7936" width="9.140625" style="26"/>
    <col min="7937" max="7937" width="52.42578125" style="26" customWidth="1"/>
    <col min="7938" max="7938" width="10.42578125" style="26" customWidth="1"/>
    <col min="7939" max="7939" width="9.42578125" style="26" customWidth="1"/>
    <col min="7940" max="7940" width="9.28515625" style="26" customWidth="1"/>
    <col min="7941" max="7941" width="10.85546875" style="26" customWidth="1"/>
    <col min="7942" max="7942" width="9.140625" style="26"/>
    <col min="7943" max="7944" width="11.7109375" style="26" bestFit="1" customWidth="1"/>
    <col min="7945" max="8192" width="9.140625" style="26"/>
    <col min="8193" max="8193" width="52.42578125" style="26" customWidth="1"/>
    <col min="8194" max="8194" width="10.42578125" style="26" customWidth="1"/>
    <col min="8195" max="8195" width="9.42578125" style="26" customWidth="1"/>
    <col min="8196" max="8196" width="9.28515625" style="26" customWidth="1"/>
    <col min="8197" max="8197" width="10.85546875" style="26" customWidth="1"/>
    <col min="8198" max="8198" width="9.140625" style="26"/>
    <col min="8199" max="8200" width="11.7109375" style="26" bestFit="1" customWidth="1"/>
    <col min="8201" max="8448" width="9.140625" style="26"/>
    <col min="8449" max="8449" width="52.42578125" style="26" customWidth="1"/>
    <col min="8450" max="8450" width="10.42578125" style="26" customWidth="1"/>
    <col min="8451" max="8451" width="9.42578125" style="26" customWidth="1"/>
    <col min="8452" max="8452" width="9.28515625" style="26" customWidth="1"/>
    <col min="8453" max="8453" width="10.85546875" style="26" customWidth="1"/>
    <col min="8454" max="8454" width="9.140625" style="26"/>
    <col min="8455" max="8456" width="11.7109375" style="26" bestFit="1" customWidth="1"/>
    <col min="8457" max="8704" width="9.140625" style="26"/>
    <col min="8705" max="8705" width="52.42578125" style="26" customWidth="1"/>
    <col min="8706" max="8706" width="10.42578125" style="26" customWidth="1"/>
    <col min="8707" max="8707" width="9.42578125" style="26" customWidth="1"/>
    <col min="8708" max="8708" width="9.28515625" style="26" customWidth="1"/>
    <col min="8709" max="8709" width="10.85546875" style="26" customWidth="1"/>
    <col min="8710" max="8710" width="9.140625" style="26"/>
    <col min="8711" max="8712" width="11.7109375" style="26" bestFit="1" customWidth="1"/>
    <col min="8713" max="8960" width="9.140625" style="26"/>
    <col min="8961" max="8961" width="52.42578125" style="26" customWidth="1"/>
    <col min="8962" max="8962" width="10.42578125" style="26" customWidth="1"/>
    <col min="8963" max="8963" width="9.42578125" style="26" customWidth="1"/>
    <col min="8964" max="8964" width="9.28515625" style="26" customWidth="1"/>
    <col min="8965" max="8965" width="10.85546875" style="26" customWidth="1"/>
    <col min="8966" max="8966" width="9.140625" style="26"/>
    <col min="8967" max="8968" width="11.7109375" style="26" bestFit="1" customWidth="1"/>
    <col min="8969" max="9216" width="9.140625" style="26"/>
    <col min="9217" max="9217" width="52.42578125" style="26" customWidth="1"/>
    <col min="9218" max="9218" width="10.42578125" style="26" customWidth="1"/>
    <col min="9219" max="9219" width="9.42578125" style="26" customWidth="1"/>
    <col min="9220" max="9220" width="9.28515625" style="26" customWidth="1"/>
    <col min="9221" max="9221" width="10.85546875" style="26" customWidth="1"/>
    <col min="9222" max="9222" width="9.140625" style="26"/>
    <col min="9223" max="9224" width="11.7109375" style="26" bestFit="1" customWidth="1"/>
    <col min="9225" max="9472" width="9.140625" style="26"/>
    <col min="9473" max="9473" width="52.42578125" style="26" customWidth="1"/>
    <col min="9474" max="9474" width="10.42578125" style="26" customWidth="1"/>
    <col min="9475" max="9475" width="9.42578125" style="26" customWidth="1"/>
    <col min="9476" max="9476" width="9.28515625" style="26" customWidth="1"/>
    <col min="9477" max="9477" width="10.85546875" style="26" customWidth="1"/>
    <col min="9478" max="9478" width="9.140625" style="26"/>
    <col min="9479" max="9480" width="11.7109375" style="26" bestFit="1" customWidth="1"/>
    <col min="9481" max="9728" width="9.140625" style="26"/>
    <col min="9729" max="9729" width="52.42578125" style="26" customWidth="1"/>
    <col min="9730" max="9730" width="10.42578125" style="26" customWidth="1"/>
    <col min="9731" max="9731" width="9.42578125" style="26" customWidth="1"/>
    <col min="9732" max="9732" width="9.28515625" style="26" customWidth="1"/>
    <col min="9733" max="9733" width="10.85546875" style="26" customWidth="1"/>
    <col min="9734" max="9734" width="9.140625" style="26"/>
    <col min="9735" max="9736" width="11.7109375" style="26" bestFit="1" customWidth="1"/>
    <col min="9737" max="9984" width="9.140625" style="26"/>
    <col min="9985" max="9985" width="52.42578125" style="26" customWidth="1"/>
    <col min="9986" max="9986" width="10.42578125" style="26" customWidth="1"/>
    <col min="9987" max="9987" width="9.42578125" style="26" customWidth="1"/>
    <col min="9988" max="9988" width="9.28515625" style="26" customWidth="1"/>
    <col min="9989" max="9989" width="10.85546875" style="26" customWidth="1"/>
    <col min="9990" max="9990" width="9.140625" style="26"/>
    <col min="9991" max="9992" width="11.7109375" style="26" bestFit="1" customWidth="1"/>
    <col min="9993" max="10240" width="9.140625" style="26"/>
    <col min="10241" max="10241" width="52.42578125" style="26" customWidth="1"/>
    <col min="10242" max="10242" width="10.42578125" style="26" customWidth="1"/>
    <col min="10243" max="10243" width="9.42578125" style="26" customWidth="1"/>
    <col min="10244" max="10244" width="9.28515625" style="26" customWidth="1"/>
    <col min="10245" max="10245" width="10.85546875" style="26" customWidth="1"/>
    <col min="10246" max="10246" width="9.140625" style="26"/>
    <col min="10247" max="10248" width="11.7109375" style="26" bestFit="1" customWidth="1"/>
    <col min="10249" max="10496" width="9.140625" style="26"/>
    <col min="10497" max="10497" width="52.42578125" style="26" customWidth="1"/>
    <col min="10498" max="10498" width="10.42578125" style="26" customWidth="1"/>
    <col min="10499" max="10499" width="9.42578125" style="26" customWidth="1"/>
    <col min="10500" max="10500" width="9.28515625" style="26" customWidth="1"/>
    <col min="10501" max="10501" width="10.85546875" style="26" customWidth="1"/>
    <col min="10502" max="10502" width="9.140625" style="26"/>
    <col min="10503" max="10504" width="11.7109375" style="26" bestFit="1" customWidth="1"/>
    <col min="10505" max="10752" width="9.140625" style="26"/>
    <col min="10753" max="10753" width="52.42578125" style="26" customWidth="1"/>
    <col min="10754" max="10754" width="10.42578125" style="26" customWidth="1"/>
    <col min="10755" max="10755" width="9.42578125" style="26" customWidth="1"/>
    <col min="10756" max="10756" width="9.28515625" style="26" customWidth="1"/>
    <col min="10757" max="10757" width="10.85546875" style="26" customWidth="1"/>
    <col min="10758" max="10758" width="9.140625" style="26"/>
    <col min="10759" max="10760" width="11.7109375" style="26" bestFit="1" customWidth="1"/>
    <col min="10761" max="11008" width="9.140625" style="26"/>
    <col min="11009" max="11009" width="52.42578125" style="26" customWidth="1"/>
    <col min="11010" max="11010" width="10.42578125" style="26" customWidth="1"/>
    <col min="11011" max="11011" width="9.42578125" style="26" customWidth="1"/>
    <col min="11012" max="11012" width="9.28515625" style="26" customWidth="1"/>
    <col min="11013" max="11013" width="10.85546875" style="26" customWidth="1"/>
    <col min="11014" max="11014" width="9.140625" style="26"/>
    <col min="11015" max="11016" width="11.7109375" style="26" bestFit="1" customWidth="1"/>
    <col min="11017" max="11264" width="9.140625" style="26"/>
    <col min="11265" max="11265" width="52.42578125" style="26" customWidth="1"/>
    <col min="11266" max="11266" width="10.42578125" style="26" customWidth="1"/>
    <col min="11267" max="11267" width="9.42578125" style="26" customWidth="1"/>
    <col min="11268" max="11268" width="9.28515625" style="26" customWidth="1"/>
    <col min="11269" max="11269" width="10.85546875" style="26" customWidth="1"/>
    <col min="11270" max="11270" width="9.140625" style="26"/>
    <col min="11271" max="11272" width="11.7109375" style="26" bestFit="1" customWidth="1"/>
    <col min="11273" max="11520" width="9.140625" style="26"/>
    <col min="11521" max="11521" width="52.42578125" style="26" customWidth="1"/>
    <col min="11522" max="11522" width="10.42578125" style="26" customWidth="1"/>
    <col min="11523" max="11523" width="9.42578125" style="26" customWidth="1"/>
    <col min="11524" max="11524" width="9.28515625" style="26" customWidth="1"/>
    <col min="11525" max="11525" width="10.85546875" style="26" customWidth="1"/>
    <col min="11526" max="11526" width="9.140625" style="26"/>
    <col min="11527" max="11528" width="11.7109375" style="26" bestFit="1" customWidth="1"/>
    <col min="11529" max="11776" width="9.140625" style="26"/>
    <col min="11777" max="11777" width="52.42578125" style="26" customWidth="1"/>
    <col min="11778" max="11778" width="10.42578125" style="26" customWidth="1"/>
    <col min="11779" max="11779" width="9.42578125" style="26" customWidth="1"/>
    <col min="11780" max="11780" width="9.28515625" style="26" customWidth="1"/>
    <col min="11781" max="11781" width="10.85546875" style="26" customWidth="1"/>
    <col min="11782" max="11782" width="9.140625" style="26"/>
    <col min="11783" max="11784" width="11.7109375" style="26" bestFit="1" customWidth="1"/>
    <col min="11785" max="12032" width="9.140625" style="26"/>
    <col min="12033" max="12033" width="52.42578125" style="26" customWidth="1"/>
    <col min="12034" max="12034" width="10.42578125" style="26" customWidth="1"/>
    <col min="12035" max="12035" width="9.42578125" style="26" customWidth="1"/>
    <col min="12036" max="12036" width="9.28515625" style="26" customWidth="1"/>
    <col min="12037" max="12037" width="10.85546875" style="26" customWidth="1"/>
    <col min="12038" max="12038" width="9.140625" style="26"/>
    <col min="12039" max="12040" width="11.7109375" style="26" bestFit="1" customWidth="1"/>
    <col min="12041" max="12288" width="9.140625" style="26"/>
    <col min="12289" max="12289" width="52.42578125" style="26" customWidth="1"/>
    <col min="12290" max="12290" width="10.42578125" style="26" customWidth="1"/>
    <col min="12291" max="12291" width="9.42578125" style="26" customWidth="1"/>
    <col min="12292" max="12292" width="9.28515625" style="26" customWidth="1"/>
    <col min="12293" max="12293" width="10.85546875" style="26" customWidth="1"/>
    <col min="12294" max="12294" width="9.140625" style="26"/>
    <col min="12295" max="12296" width="11.7109375" style="26" bestFit="1" customWidth="1"/>
    <col min="12297" max="12544" width="9.140625" style="26"/>
    <col min="12545" max="12545" width="52.42578125" style="26" customWidth="1"/>
    <col min="12546" max="12546" width="10.42578125" style="26" customWidth="1"/>
    <col min="12547" max="12547" width="9.42578125" style="26" customWidth="1"/>
    <col min="12548" max="12548" width="9.28515625" style="26" customWidth="1"/>
    <col min="12549" max="12549" width="10.85546875" style="26" customWidth="1"/>
    <col min="12550" max="12550" width="9.140625" style="26"/>
    <col min="12551" max="12552" width="11.7109375" style="26" bestFit="1" customWidth="1"/>
    <col min="12553" max="12800" width="9.140625" style="26"/>
    <col min="12801" max="12801" width="52.42578125" style="26" customWidth="1"/>
    <col min="12802" max="12802" width="10.42578125" style="26" customWidth="1"/>
    <col min="12803" max="12803" width="9.42578125" style="26" customWidth="1"/>
    <col min="12804" max="12804" width="9.28515625" style="26" customWidth="1"/>
    <col min="12805" max="12805" width="10.85546875" style="26" customWidth="1"/>
    <col min="12806" max="12806" width="9.140625" style="26"/>
    <col min="12807" max="12808" width="11.7109375" style="26" bestFit="1" customWidth="1"/>
    <col min="12809" max="13056" width="9.140625" style="26"/>
    <col min="13057" max="13057" width="52.42578125" style="26" customWidth="1"/>
    <col min="13058" max="13058" width="10.42578125" style="26" customWidth="1"/>
    <col min="13059" max="13059" width="9.42578125" style="26" customWidth="1"/>
    <col min="13060" max="13060" width="9.28515625" style="26" customWidth="1"/>
    <col min="13061" max="13061" width="10.85546875" style="26" customWidth="1"/>
    <col min="13062" max="13062" width="9.140625" style="26"/>
    <col min="13063" max="13064" width="11.7109375" style="26" bestFit="1" customWidth="1"/>
    <col min="13065" max="13312" width="9.140625" style="26"/>
    <col min="13313" max="13313" width="52.42578125" style="26" customWidth="1"/>
    <col min="13314" max="13314" width="10.42578125" style="26" customWidth="1"/>
    <col min="13315" max="13315" width="9.42578125" style="26" customWidth="1"/>
    <col min="13316" max="13316" width="9.28515625" style="26" customWidth="1"/>
    <col min="13317" max="13317" width="10.85546875" style="26" customWidth="1"/>
    <col min="13318" max="13318" width="9.140625" style="26"/>
    <col min="13319" max="13320" width="11.7109375" style="26" bestFit="1" customWidth="1"/>
    <col min="13321" max="13568" width="9.140625" style="26"/>
    <col min="13569" max="13569" width="52.42578125" style="26" customWidth="1"/>
    <col min="13570" max="13570" width="10.42578125" style="26" customWidth="1"/>
    <col min="13571" max="13571" width="9.42578125" style="26" customWidth="1"/>
    <col min="13572" max="13572" width="9.28515625" style="26" customWidth="1"/>
    <col min="13573" max="13573" width="10.85546875" style="26" customWidth="1"/>
    <col min="13574" max="13574" width="9.140625" style="26"/>
    <col min="13575" max="13576" width="11.7109375" style="26" bestFit="1" customWidth="1"/>
    <col min="13577" max="13824" width="9.140625" style="26"/>
    <col min="13825" max="13825" width="52.42578125" style="26" customWidth="1"/>
    <col min="13826" max="13826" width="10.42578125" style="26" customWidth="1"/>
    <col min="13827" max="13827" width="9.42578125" style="26" customWidth="1"/>
    <col min="13828" max="13828" width="9.28515625" style="26" customWidth="1"/>
    <col min="13829" max="13829" width="10.85546875" style="26" customWidth="1"/>
    <col min="13830" max="13830" width="9.140625" style="26"/>
    <col min="13831" max="13832" width="11.7109375" style="26" bestFit="1" customWidth="1"/>
    <col min="13833" max="14080" width="9.140625" style="26"/>
    <col min="14081" max="14081" width="52.42578125" style="26" customWidth="1"/>
    <col min="14082" max="14082" width="10.42578125" style="26" customWidth="1"/>
    <col min="14083" max="14083" width="9.42578125" style="26" customWidth="1"/>
    <col min="14084" max="14084" width="9.28515625" style="26" customWidth="1"/>
    <col min="14085" max="14085" width="10.85546875" style="26" customWidth="1"/>
    <col min="14086" max="14086" width="9.140625" style="26"/>
    <col min="14087" max="14088" width="11.7109375" style="26" bestFit="1" customWidth="1"/>
    <col min="14089" max="14336" width="9.140625" style="26"/>
    <col min="14337" max="14337" width="52.42578125" style="26" customWidth="1"/>
    <col min="14338" max="14338" width="10.42578125" style="26" customWidth="1"/>
    <col min="14339" max="14339" width="9.42578125" style="26" customWidth="1"/>
    <col min="14340" max="14340" width="9.28515625" style="26" customWidth="1"/>
    <col min="14341" max="14341" width="10.85546875" style="26" customWidth="1"/>
    <col min="14342" max="14342" width="9.140625" style="26"/>
    <col min="14343" max="14344" width="11.7109375" style="26" bestFit="1" customWidth="1"/>
    <col min="14345" max="14592" width="9.140625" style="26"/>
    <col min="14593" max="14593" width="52.42578125" style="26" customWidth="1"/>
    <col min="14594" max="14594" width="10.42578125" style="26" customWidth="1"/>
    <col min="14595" max="14595" width="9.42578125" style="26" customWidth="1"/>
    <col min="14596" max="14596" width="9.28515625" style="26" customWidth="1"/>
    <col min="14597" max="14597" width="10.85546875" style="26" customWidth="1"/>
    <col min="14598" max="14598" width="9.140625" style="26"/>
    <col min="14599" max="14600" width="11.7109375" style="26" bestFit="1" customWidth="1"/>
    <col min="14601" max="14848" width="9.140625" style="26"/>
    <col min="14849" max="14849" width="52.42578125" style="26" customWidth="1"/>
    <col min="14850" max="14850" width="10.42578125" style="26" customWidth="1"/>
    <col min="14851" max="14851" width="9.42578125" style="26" customWidth="1"/>
    <col min="14852" max="14852" width="9.28515625" style="26" customWidth="1"/>
    <col min="14853" max="14853" width="10.85546875" style="26" customWidth="1"/>
    <col min="14854" max="14854" width="9.140625" style="26"/>
    <col min="14855" max="14856" width="11.7109375" style="26" bestFit="1" customWidth="1"/>
    <col min="14857" max="15104" width="9.140625" style="26"/>
    <col min="15105" max="15105" width="52.42578125" style="26" customWidth="1"/>
    <col min="15106" max="15106" width="10.42578125" style="26" customWidth="1"/>
    <col min="15107" max="15107" width="9.42578125" style="26" customWidth="1"/>
    <col min="15108" max="15108" width="9.28515625" style="26" customWidth="1"/>
    <col min="15109" max="15109" width="10.85546875" style="26" customWidth="1"/>
    <col min="15110" max="15110" width="9.140625" style="26"/>
    <col min="15111" max="15112" width="11.7109375" style="26" bestFit="1" customWidth="1"/>
    <col min="15113" max="15360" width="9.140625" style="26"/>
    <col min="15361" max="15361" width="52.42578125" style="26" customWidth="1"/>
    <col min="15362" max="15362" width="10.42578125" style="26" customWidth="1"/>
    <col min="15363" max="15363" width="9.42578125" style="26" customWidth="1"/>
    <col min="15364" max="15364" width="9.28515625" style="26" customWidth="1"/>
    <col min="15365" max="15365" width="10.85546875" style="26" customWidth="1"/>
    <col min="15366" max="15366" width="9.140625" style="26"/>
    <col min="15367" max="15368" width="11.7109375" style="26" bestFit="1" customWidth="1"/>
    <col min="15369" max="15616" width="9.140625" style="26"/>
    <col min="15617" max="15617" width="52.42578125" style="26" customWidth="1"/>
    <col min="15618" max="15618" width="10.42578125" style="26" customWidth="1"/>
    <col min="15619" max="15619" width="9.42578125" style="26" customWidth="1"/>
    <col min="15620" max="15620" width="9.28515625" style="26" customWidth="1"/>
    <col min="15621" max="15621" width="10.85546875" style="26" customWidth="1"/>
    <col min="15622" max="15622" width="9.140625" style="26"/>
    <col min="15623" max="15624" width="11.7109375" style="26" bestFit="1" customWidth="1"/>
    <col min="15625" max="15872" width="9.140625" style="26"/>
    <col min="15873" max="15873" width="52.42578125" style="26" customWidth="1"/>
    <col min="15874" max="15874" width="10.42578125" style="26" customWidth="1"/>
    <col min="15875" max="15875" width="9.42578125" style="26" customWidth="1"/>
    <col min="15876" max="15876" width="9.28515625" style="26" customWidth="1"/>
    <col min="15877" max="15877" width="10.85546875" style="26" customWidth="1"/>
    <col min="15878" max="15878" width="9.140625" style="26"/>
    <col min="15879" max="15880" width="11.7109375" style="26" bestFit="1" customWidth="1"/>
    <col min="15881" max="16128" width="9.140625" style="26"/>
    <col min="16129" max="16129" width="52.42578125" style="26" customWidth="1"/>
    <col min="16130" max="16130" width="10.42578125" style="26" customWidth="1"/>
    <col min="16131" max="16131" width="9.42578125" style="26" customWidth="1"/>
    <col min="16132" max="16132" width="9.28515625" style="26" customWidth="1"/>
    <col min="16133" max="16133" width="10.85546875" style="26" customWidth="1"/>
    <col min="16134" max="16134" width="9.140625" style="26"/>
    <col min="16135" max="16136" width="11.7109375" style="26" bestFit="1" customWidth="1"/>
    <col min="16137" max="16384" width="9.140625" style="26"/>
  </cols>
  <sheetData>
    <row r="1" spans="1:7" ht="26.25" customHeight="1" x14ac:dyDescent="0.3">
      <c r="A1" s="219" t="s">
        <v>44</v>
      </c>
      <c r="B1" s="219"/>
      <c r="C1" s="219"/>
      <c r="D1" s="219"/>
      <c r="E1" s="219"/>
    </row>
    <row r="2" spans="1:7" ht="27" customHeight="1" x14ac:dyDescent="0.2">
      <c r="A2" s="220" t="s">
        <v>167</v>
      </c>
      <c r="B2" s="220"/>
      <c r="C2" s="220"/>
      <c r="D2" s="220"/>
      <c r="E2" s="220"/>
    </row>
    <row r="3" spans="1:7" ht="18" customHeight="1" x14ac:dyDescent="0.2">
      <c r="A3" s="215" t="s">
        <v>45</v>
      </c>
      <c r="B3" s="221" t="s">
        <v>163</v>
      </c>
      <c r="C3" s="221" t="s">
        <v>164</v>
      </c>
      <c r="D3" s="209" t="s">
        <v>48</v>
      </c>
      <c r="E3" s="209"/>
      <c r="F3" s="27"/>
    </row>
    <row r="4" spans="1:7" s="37" customFormat="1" ht="36" customHeight="1" x14ac:dyDescent="0.2">
      <c r="A4" s="215"/>
      <c r="B4" s="215"/>
      <c r="C4" s="215"/>
      <c r="D4" s="28" t="s">
        <v>10</v>
      </c>
      <c r="E4" s="41" t="s">
        <v>65</v>
      </c>
      <c r="F4" s="48"/>
    </row>
    <row r="5" spans="1:7" ht="21" customHeight="1" x14ac:dyDescent="0.2">
      <c r="A5" s="29" t="s">
        <v>56</v>
      </c>
      <c r="B5" s="166">
        <v>24050</v>
      </c>
      <c r="C5" s="166">
        <v>19966</v>
      </c>
      <c r="D5" s="30">
        <f t="shared" ref="D5:D8" si="0">ROUND(C5/B5*100,1)</f>
        <v>83</v>
      </c>
      <c r="E5" s="45">
        <f t="shared" ref="E5:E18" si="1">C5-B5</f>
        <v>-4084</v>
      </c>
      <c r="F5" s="26" t="s">
        <v>49</v>
      </c>
    </row>
    <row r="6" spans="1:7" ht="15.75" x14ac:dyDescent="0.2">
      <c r="A6" s="32" t="s">
        <v>50</v>
      </c>
      <c r="B6" s="167">
        <v>6995</v>
      </c>
      <c r="C6" s="167">
        <v>6076</v>
      </c>
      <c r="D6" s="30">
        <f t="shared" si="0"/>
        <v>86.9</v>
      </c>
      <c r="E6" s="46">
        <f t="shared" si="1"/>
        <v>-919</v>
      </c>
    </row>
    <row r="7" spans="1:7" ht="33" customHeight="1" x14ac:dyDescent="0.2">
      <c r="A7" s="29" t="s">
        <v>59</v>
      </c>
      <c r="B7" s="166">
        <v>8463</v>
      </c>
      <c r="C7" s="168">
        <v>7249</v>
      </c>
      <c r="D7" s="30">
        <f t="shared" si="0"/>
        <v>85.7</v>
      </c>
      <c r="E7" s="45">
        <f t="shared" si="1"/>
        <v>-1214</v>
      </c>
      <c r="F7" s="33"/>
      <c r="G7" s="34"/>
    </row>
    <row r="8" spans="1:7" ht="31.5" x14ac:dyDescent="0.2">
      <c r="A8" s="35" t="s">
        <v>58</v>
      </c>
      <c r="B8" s="167">
        <v>5283</v>
      </c>
      <c r="C8" s="169">
        <v>4809</v>
      </c>
      <c r="D8" s="30">
        <f t="shared" si="0"/>
        <v>91</v>
      </c>
      <c r="E8" s="45">
        <f t="shared" si="1"/>
        <v>-474</v>
      </c>
      <c r="F8" s="33"/>
      <c r="G8" s="34"/>
    </row>
    <row r="9" spans="1:7" ht="33" customHeight="1" x14ac:dyDescent="0.2">
      <c r="A9" s="36" t="s">
        <v>51</v>
      </c>
      <c r="B9" s="170">
        <v>62.4</v>
      </c>
      <c r="C9" s="170">
        <v>66.3</v>
      </c>
      <c r="D9" s="211" t="s">
        <v>176</v>
      </c>
      <c r="E9" s="212"/>
      <c r="F9" s="37"/>
      <c r="G9" s="34"/>
    </row>
    <row r="10" spans="1:7" ht="33" customHeight="1" x14ac:dyDescent="0.2">
      <c r="A10" s="32" t="s">
        <v>57</v>
      </c>
      <c r="B10" s="167">
        <v>3</v>
      </c>
      <c r="C10" s="167">
        <v>6</v>
      </c>
      <c r="D10" s="147">
        <f t="shared" ref="D10:D19" si="2">ROUND(C10/B10*100,1)</f>
        <v>200</v>
      </c>
      <c r="E10" s="47">
        <f>C10-B10</f>
        <v>3</v>
      </c>
      <c r="F10" s="37"/>
      <c r="G10" s="34"/>
    </row>
    <row r="11" spans="1:7" ht="36" customHeight="1" x14ac:dyDescent="0.2">
      <c r="A11" s="32" t="s">
        <v>37</v>
      </c>
      <c r="B11" s="167">
        <v>54</v>
      </c>
      <c r="C11" s="167">
        <v>58</v>
      </c>
      <c r="D11" s="147">
        <f t="shared" si="2"/>
        <v>107.4</v>
      </c>
      <c r="E11" s="47">
        <f>C11-B11</f>
        <v>4</v>
      </c>
      <c r="F11" s="37"/>
      <c r="G11" s="34"/>
    </row>
    <row r="12" spans="1:7" ht="20.25" customHeight="1" x14ac:dyDescent="0.2">
      <c r="A12" s="32" t="s">
        <v>60</v>
      </c>
      <c r="B12" s="169">
        <v>2017</v>
      </c>
      <c r="C12" s="167">
        <v>1507</v>
      </c>
      <c r="D12" s="147">
        <f t="shared" si="2"/>
        <v>74.7</v>
      </c>
      <c r="E12" s="46">
        <f t="shared" si="1"/>
        <v>-510</v>
      </c>
    </row>
    <row r="13" spans="1:7" ht="16.5" customHeight="1" x14ac:dyDescent="0.2">
      <c r="A13" s="32" t="s">
        <v>61</v>
      </c>
      <c r="B13" s="169">
        <v>5</v>
      </c>
      <c r="C13" s="167">
        <v>363</v>
      </c>
      <c r="D13" s="147" t="s">
        <v>177</v>
      </c>
      <c r="E13" s="46">
        <f>C13-B13</f>
        <v>358</v>
      </c>
    </row>
    <row r="14" spans="1:7" ht="17.25" customHeight="1" x14ac:dyDescent="0.2">
      <c r="A14" s="32" t="s">
        <v>62</v>
      </c>
      <c r="B14" s="169">
        <v>0</v>
      </c>
      <c r="C14" s="167">
        <v>0</v>
      </c>
      <c r="D14" s="145" t="s">
        <v>32</v>
      </c>
      <c r="E14" s="46">
        <f>C14-B14</f>
        <v>0</v>
      </c>
    </row>
    <row r="15" spans="1:7" ht="33.75" customHeight="1" x14ac:dyDescent="0.2">
      <c r="A15" s="29" t="s">
        <v>63</v>
      </c>
      <c r="B15" s="168">
        <v>691</v>
      </c>
      <c r="C15" s="171">
        <v>585</v>
      </c>
      <c r="D15" s="147">
        <f t="shared" si="2"/>
        <v>84.7</v>
      </c>
      <c r="E15" s="45">
        <f t="shared" si="1"/>
        <v>-106</v>
      </c>
      <c r="F15" s="38"/>
    </row>
    <row r="16" spans="1:7" ht="31.5" x14ac:dyDescent="0.2">
      <c r="A16" s="32" t="s">
        <v>64</v>
      </c>
      <c r="B16" s="167">
        <v>3572</v>
      </c>
      <c r="C16" s="167">
        <v>3225</v>
      </c>
      <c r="D16" s="147">
        <f t="shared" si="2"/>
        <v>90.3</v>
      </c>
      <c r="E16" s="46">
        <f t="shared" si="1"/>
        <v>-347</v>
      </c>
      <c r="F16" s="39"/>
    </row>
    <row r="17" spans="1:11" ht="15.75" x14ac:dyDescent="0.2">
      <c r="A17" s="29" t="s">
        <v>4</v>
      </c>
      <c r="B17" s="168">
        <v>13128</v>
      </c>
      <c r="C17" s="168">
        <v>12749</v>
      </c>
      <c r="D17" s="147">
        <f t="shared" si="2"/>
        <v>97.1</v>
      </c>
      <c r="E17" s="45">
        <f t="shared" si="1"/>
        <v>-379</v>
      </c>
      <c r="F17" s="39"/>
      <c r="K17" s="40"/>
    </row>
    <row r="18" spans="1:11" ht="16.5" customHeight="1" x14ac:dyDescent="0.2">
      <c r="A18" s="32" t="s">
        <v>50</v>
      </c>
      <c r="B18" s="169">
        <v>11507</v>
      </c>
      <c r="C18" s="169">
        <v>10868</v>
      </c>
      <c r="D18" s="147">
        <f t="shared" si="2"/>
        <v>94.4</v>
      </c>
      <c r="E18" s="46">
        <f t="shared" si="1"/>
        <v>-639</v>
      </c>
      <c r="F18" s="39"/>
    </row>
    <row r="19" spans="1:11" ht="37.5" customHeight="1" x14ac:dyDescent="0.2">
      <c r="A19" s="29" t="s">
        <v>175</v>
      </c>
      <c r="B19" s="168">
        <v>1841</v>
      </c>
      <c r="C19" s="166">
        <v>2308</v>
      </c>
      <c r="D19" s="147">
        <f t="shared" si="2"/>
        <v>125.4</v>
      </c>
      <c r="E19" s="172" t="s">
        <v>178</v>
      </c>
      <c r="F19" s="39"/>
    </row>
    <row r="20" spans="1:11" ht="9" customHeight="1" x14ac:dyDescent="0.2">
      <c r="A20" s="213" t="s">
        <v>166</v>
      </c>
      <c r="B20" s="213"/>
      <c r="C20" s="213"/>
      <c r="D20" s="213"/>
      <c r="E20" s="213"/>
    </row>
    <row r="21" spans="1:11" ht="15" customHeight="1" x14ac:dyDescent="0.2">
      <c r="A21" s="214"/>
      <c r="B21" s="214"/>
      <c r="C21" s="214"/>
      <c r="D21" s="214"/>
      <c r="E21" s="214"/>
    </row>
    <row r="22" spans="1:11" ht="12.75" customHeight="1" x14ac:dyDescent="0.2">
      <c r="A22" s="215" t="s">
        <v>45</v>
      </c>
      <c r="B22" s="216" t="s">
        <v>47</v>
      </c>
      <c r="C22" s="216" t="s">
        <v>52</v>
      </c>
      <c r="D22" s="217" t="s">
        <v>48</v>
      </c>
      <c r="E22" s="218"/>
    </row>
    <row r="23" spans="1:11" ht="48.75" customHeight="1" x14ac:dyDescent="0.2">
      <c r="A23" s="215"/>
      <c r="B23" s="216"/>
      <c r="C23" s="216"/>
      <c r="D23" s="28" t="s">
        <v>10</v>
      </c>
      <c r="E23" s="41" t="s">
        <v>156</v>
      </c>
    </row>
    <row r="24" spans="1:11" ht="26.25" customHeight="1" x14ac:dyDescent="0.35">
      <c r="A24" s="29" t="s">
        <v>56</v>
      </c>
      <c r="B24" s="168">
        <v>16960</v>
      </c>
      <c r="C24" s="166">
        <v>14328</v>
      </c>
      <c r="D24" s="30">
        <f>ROUND(C24/B24*100,1)</f>
        <v>84.5</v>
      </c>
      <c r="E24" s="49">
        <f>C24-B24</f>
        <v>-2632</v>
      </c>
      <c r="G24" s="42"/>
      <c r="H24" s="42"/>
    </row>
    <row r="25" spans="1:11" ht="15.75" x14ac:dyDescent="0.2">
      <c r="A25" s="29" t="s">
        <v>66</v>
      </c>
      <c r="B25" s="168">
        <v>13475</v>
      </c>
      <c r="C25" s="166">
        <v>11087</v>
      </c>
      <c r="D25" s="30">
        <f>ROUND(C25/B25*100,1)</f>
        <v>82.3</v>
      </c>
      <c r="E25" s="49">
        <f>C25-B25</f>
        <v>-2388</v>
      </c>
    </row>
    <row r="26" spans="1:11" ht="21" customHeight="1" x14ac:dyDescent="0.2">
      <c r="A26" s="29" t="s">
        <v>68</v>
      </c>
      <c r="B26" s="166">
        <v>2835</v>
      </c>
      <c r="C26" s="166">
        <v>3234</v>
      </c>
      <c r="D26" s="30">
        <f>ROUND(C26/B26*100,1)</f>
        <v>114.1</v>
      </c>
      <c r="E26" s="49">
        <f>C26-B26</f>
        <v>399</v>
      </c>
    </row>
    <row r="27" spans="1:11" ht="34.5" customHeight="1" x14ac:dyDescent="0.2">
      <c r="A27" s="29" t="s">
        <v>67</v>
      </c>
      <c r="B27" s="173" t="s">
        <v>53</v>
      </c>
      <c r="C27" s="174">
        <v>334</v>
      </c>
      <c r="D27" s="30" t="s">
        <v>53</v>
      </c>
      <c r="E27" s="144" t="s">
        <v>53</v>
      </c>
    </row>
    <row r="28" spans="1:11" ht="33.75" customHeight="1" x14ac:dyDescent="0.2">
      <c r="A28" s="43" t="s">
        <v>54</v>
      </c>
      <c r="B28" s="174">
        <v>3516</v>
      </c>
      <c r="C28" s="174">
        <v>4543.3900000000003</v>
      </c>
      <c r="D28" s="31">
        <f>ROUND(C28/B28*100,1)</f>
        <v>129.19999999999999</v>
      </c>
      <c r="E28" s="175" t="s">
        <v>179</v>
      </c>
      <c r="F28" s="39"/>
      <c r="G28" s="39"/>
      <c r="I28" s="39"/>
      <c r="J28" s="44"/>
    </row>
    <row r="29" spans="1:11" ht="24.75" customHeight="1" x14ac:dyDescent="0.2">
      <c r="A29" s="29" t="s">
        <v>55</v>
      </c>
      <c r="B29" s="176">
        <v>6</v>
      </c>
      <c r="C29" s="176">
        <v>4</v>
      </c>
      <c r="D29" s="209" t="s">
        <v>180</v>
      </c>
      <c r="E29" s="209"/>
    </row>
    <row r="30" spans="1:11" ht="33" customHeight="1" x14ac:dyDescent="0.2">
      <c r="A30" s="210"/>
      <c r="B30" s="210"/>
      <c r="C30" s="210"/>
      <c r="D30" s="210"/>
      <c r="E30" s="210"/>
    </row>
  </sheetData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27" right="0" top="0.39370078740157483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FCFCF"/>
  </sheetPr>
  <dimension ref="A1:BI122"/>
  <sheetViews>
    <sheetView view="pageBreakPreview" topLeftCell="A2" zoomScale="80" zoomScaleNormal="84" zoomScaleSheetLayoutView="80" workbookViewId="0">
      <selection activeCell="A4" sqref="A4:A8"/>
    </sheetView>
  </sheetViews>
  <sheetFormatPr defaultColWidth="9.140625" defaultRowHeight="12.75" x14ac:dyDescent="0.2"/>
  <cols>
    <col min="1" max="1" width="24.5703125" style="3" customWidth="1"/>
    <col min="2" max="3" width="7.7109375" style="3" customWidth="1"/>
    <col min="4" max="4" width="6.28515625" style="3" customWidth="1"/>
    <col min="5" max="5" width="7.28515625" style="3" customWidth="1"/>
    <col min="6" max="6" width="7.140625" style="3" customWidth="1"/>
    <col min="7" max="7" width="6.85546875" style="3" customWidth="1"/>
    <col min="8" max="8" width="6.140625" style="3" customWidth="1"/>
    <col min="9" max="9" width="7.42578125" style="3" customWidth="1"/>
    <col min="10" max="10" width="6.7109375" style="3" customWidth="1"/>
    <col min="11" max="11" width="7.28515625" style="3" customWidth="1"/>
    <col min="12" max="12" width="6" style="3" customWidth="1"/>
    <col min="13" max="13" width="6.7109375" style="3" customWidth="1"/>
    <col min="14" max="14" width="7.85546875" style="3" customWidth="1"/>
    <col min="15" max="15" width="7.28515625" style="3" customWidth="1"/>
    <col min="16" max="16" width="7" style="3" customWidth="1"/>
    <col min="17" max="17" width="6.140625" style="3" customWidth="1"/>
    <col min="18" max="18" width="7.42578125" style="3" customWidth="1"/>
    <col min="19" max="19" width="7.5703125" style="3" customWidth="1"/>
    <col min="20" max="20" width="7.140625" style="3" customWidth="1"/>
    <col min="21" max="21" width="7.5703125" style="3" customWidth="1"/>
    <col min="22" max="22" width="6.7109375" style="3" customWidth="1"/>
    <col min="23" max="23" width="7.140625" style="3" customWidth="1"/>
    <col min="24" max="24" width="6.7109375" style="3" customWidth="1"/>
    <col min="25" max="25" width="7" style="3" customWidth="1"/>
    <col min="26" max="26" width="7.5703125" style="3" customWidth="1"/>
    <col min="27" max="27" width="7" style="3" customWidth="1"/>
    <col min="28" max="28" width="6" style="3" customWidth="1"/>
    <col min="29" max="29" width="7" style="3" customWidth="1"/>
    <col min="30" max="30" width="7.28515625" style="3" customWidth="1"/>
    <col min="31" max="31" width="7.42578125" style="3" customWidth="1"/>
    <col min="32" max="32" width="7.7109375" style="3" customWidth="1"/>
    <col min="33" max="33" width="5.7109375" style="3" customWidth="1"/>
    <col min="34" max="35" width="7.140625" style="3" customWidth="1"/>
    <col min="36" max="36" width="7.28515625" style="3" customWidth="1"/>
    <col min="37" max="37" width="8.28515625" style="3" customWidth="1"/>
    <col min="38" max="38" width="7.5703125" style="3" customWidth="1"/>
    <col min="39" max="40" width="7.85546875" style="3" customWidth="1"/>
    <col min="41" max="42" width="7.7109375" style="3" customWidth="1"/>
    <col min="43" max="43" width="8.140625" style="3" customWidth="1"/>
    <col min="44" max="44" width="7.7109375" style="3" customWidth="1"/>
    <col min="45" max="45" width="7.140625" style="3" customWidth="1"/>
    <col min="46" max="46" width="7.85546875" style="3" customWidth="1"/>
    <col min="47" max="47" width="8.28515625" style="3" customWidth="1"/>
    <col min="48" max="49" width="7.42578125" style="3" customWidth="1"/>
    <col min="50" max="50" width="8" style="3" customWidth="1"/>
    <col min="51" max="51" width="7.5703125" style="3" customWidth="1"/>
    <col min="52" max="52" width="8.28515625" style="3" customWidth="1"/>
    <col min="53" max="53" width="7.5703125" style="3" customWidth="1"/>
    <col min="54" max="54" width="7.28515625" style="3" customWidth="1"/>
    <col min="55" max="55" width="7.140625" style="3" customWidth="1"/>
    <col min="56" max="56" width="6" style="3" customWidth="1"/>
    <col min="57" max="57" width="6.7109375" style="3" customWidth="1"/>
    <col min="58" max="58" width="6.42578125" style="3" customWidth="1"/>
    <col min="59" max="59" width="7.7109375" style="3" customWidth="1"/>
    <col min="60" max="60" width="6.42578125" style="3" customWidth="1"/>
    <col min="61" max="61" width="8.140625" style="3" customWidth="1"/>
    <col min="62" max="16384" width="9.140625" style="3"/>
  </cols>
  <sheetData>
    <row r="1" spans="1:61" ht="20.25" hidden="1" customHeight="1" x14ac:dyDescent="0.2">
      <c r="A1" s="241" t="s">
        <v>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61" ht="21.75" customHeight="1" x14ac:dyDescent="0.2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4"/>
      <c r="W2" s="4"/>
      <c r="X2" s="9"/>
      <c r="AD2" s="4"/>
      <c r="AE2" s="4"/>
      <c r="AF2" s="4"/>
      <c r="AG2" s="9"/>
      <c r="AH2" s="4"/>
      <c r="AI2" s="4"/>
      <c r="AJ2" s="9"/>
      <c r="AN2" s="16" t="s">
        <v>0</v>
      </c>
      <c r="AP2" s="4"/>
      <c r="AQ2" s="4"/>
      <c r="AR2" s="4"/>
      <c r="AS2" s="9"/>
      <c r="AT2" s="13"/>
      <c r="AV2" s="14"/>
      <c r="AW2" s="13"/>
      <c r="AX2" s="9"/>
      <c r="AY2" s="15"/>
      <c r="BA2" s="9"/>
      <c r="BB2" s="9"/>
      <c r="BC2" s="9"/>
      <c r="BD2" s="15"/>
      <c r="BE2" s="9"/>
      <c r="BF2" s="9"/>
      <c r="BG2" s="9"/>
      <c r="BH2" s="16" t="s">
        <v>0</v>
      </c>
      <c r="BI2" s="9"/>
    </row>
    <row r="3" spans="1:61" ht="26.25" customHeight="1" x14ac:dyDescent="0.3">
      <c r="A3" s="242" t="s">
        <v>168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17"/>
      <c r="AU3" s="17"/>
      <c r="AV3" s="17"/>
      <c r="AW3" s="17"/>
      <c r="AX3" s="17"/>
      <c r="AY3" s="17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ht="15" customHeight="1" x14ac:dyDescent="0.2">
      <c r="A4" s="231"/>
      <c r="B4" s="223" t="s">
        <v>1</v>
      </c>
      <c r="C4" s="224"/>
      <c r="D4" s="224"/>
      <c r="E4" s="225"/>
      <c r="F4" s="223" t="s">
        <v>2</v>
      </c>
      <c r="G4" s="224"/>
      <c r="H4" s="224"/>
      <c r="I4" s="225"/>
      <c r="J4" s="223" t="s">
        <v>41</v>
      </c>
      <c r="K4" s="224"/>
      <c r="L4" s="224"/>
      <c r="M4" s="225"/>
      <c r="N4" s="243" t="s">
        <v>157</v>
      </c>
      <c r="O4" s="243"/>
      <c r="P4" s="243"/>
      <c r="Q4" s="243"/>
      <c r="R4" s="223" t="s">
        <v>3</v>
      </c>
      <c r="S4" s="224"/>
      <c r="T4" s="224"/>
      <c r="U4" s="225"/>
      <c r="V4" s="223" t="s">
        <v>43</v>
      </c>
      <c r="W4" s="224"/>
      <c r="X4" s="224"/>
      <c r="Y4" s="225"/>
      <c r="Z4" s="240" t="s">
        <v>160</v>
      </c>
      <c r="AA4" s="240"/>
      <c r="AB4" s="240"/>
      <c r="AC4" s="240"/>
      <c r="AD4" s="240"/>
      <c r="AE4" s="240"/>
      <c r="AF4" s="240"/>
      <c r="AG4" s="240"/>
      <c r="AH4" s="223" t="s">
        <v>35</v>
      </c>
      <c r="AI4" s="224"/>
      <c r="AJ4" s="224"/>
      <c r="AK4" s="225"/>
      <c r="AL4" s="240" t="s">
        <v>38</v>
      </c>
      <c r="AM4" s="240"/>
      <c r="AN4" s="240"/>
      <c r="AO4" s="240"/>
      <c r="AP4" s="240" t="s">
        <v>4</v>
      </c>
      <c r="AQ4" s="240"/>
      <c r="AR4" s="240"/>
      <c r="AS4" s="240"/>
      <c r="AT4" s="223" t="s">
        <v>5</v>
      </c>
      <c r="AU4" s="224"/>
      <c r="AV4" s="224"/>
      <c r="AW4" s="225"/>
      <c r="AX4" s="223" t="s">
        <v>6</v>
      </c>
      <c r="AY4" s="224"/>
      <c r="AZ4" s="224"/>
      <c r="BA4" s="225"/>
      <c r="BB4" s="223" t="s">
        <v>169</v>
      </c>
      <c r="BC4" s="224"/>
      <c r="BD4" s="225"/>
      <c r="BE4" s="223" t="s">
        <v>42</v>
      </c>
      <c r="BF4" s="224"/>
      <c r="BG4" s="224"/>
      <c r="BH4" s="224"/>
      <c r="BI4" s="225"/>
    </row>
    <row r="5" spans="1:61" ht="9" customHeight="1" x14ac:dyDescent="0.2">
      <c r="A5" s="232"/>
      <c r="B5" s="226"/>
      <c r="C5" s="227"/>
      <c r="D5" s="227"/>
      <c r="E5" s="228"/>
      <c r="F5" s="226"/>
      <c r="G5" s="227"/>
      <c r="H5" s="227"/>
      <c r="I5" s="228"/>
      <c r="J5" s="226"/>
      <c r="K5" s="227"/>
      <c r="L5" s="227"/>
      <c r="M5" s="228"/>
      <c r="N5" s="243"/>
      <c r="O5" s="243"/>
      <c r="P5" s="243"/>
      <c r="Q5" s="243"/>
      <c r="R5" s="226"/>
      <c r="S5" s="227"/>
      <c r="T5" s="227"/>
      <c r="U5" s="228"/>
      <c r="V5" s="226"/>
      <c r="W5" s="227"/>
      <c r="X5" s="227"/>
      <c r="Y5" s="228"/>
      <c r="Z5" s="226" t="s">
        <v>158</v>
      </c>
      <c r="AA5" s="227"/>
      <c r="AB5" s="227"/>
      <c r="AC5" s="228"/>
      <c r="AD5" s="226" t="s">
        <v>159</v>
      </c>
      <c r="AE5" s="227"/>
      <c r="AF5" s="227"/>
      <c r="AG5" s="228"/>
      <c r="AH5" s="226"/>
      <c r="AI5" s="227"/>
      <c r="AJ5" s="227"/>
      <c r="AK5" s="228"/>
      <c r="AL5" s="240"/>
      <c r="AM5" s="240"/>
      <c r="AN5" s="240"/>
      <c r="AO5" s="240"/>
      <c r="AP5" s="240"/>
      <c r="AQ5" s="240"/>
      <c r="AR5" s="240"/>
      <c r="AS5" s="240"/>
      <c r="AT5" s="226"/>
      <c r="AU5" s="227"/>
      <c r="AV5" s="227"/>
      <c r="AW5" s="228"/>
      <c r="AX5" s="226"/>
      <c r="AY5" s="227"/>
      <c r="AZ5" s="227"/>
      <c r="BA5" s="228"/>
      <c r="BB5" s="226"/>
      <c r="BC5" s="227"/>
      <c r="BD5" s="228"/>
      <c r="BE5" s="226"/>
      <c r="BF5" s="227"/>
      <c r="BG5" s="227"/>
      <c r="BH5" s="227"/>
      <c r="BI5" s="228"/>
    </row>
    <row r="6" spans="1:61" ht="45.75" customHeight="1" x14ac:dyDescent="0.2">
      <c r="A6" s="232"/>
      <c r="B6" s="226"/>
      <c r="C6" s="227"/>
      <c r="D6" s="227"/>
      <c r="E6" s="228"/>
      <c r="F6" s="226"/>
      <c r="G6" s="227"/>
      <c r="H6" s="227"/>
      <c r="I6" s="228"/>
      <c r="J6" s="226"/>
      <c r="K6" s="227"/>
      <c r="L6" s="227"/>
      <c r="M6" s="228"/>
      <c r="N6" s="243"/>
      <c r="O6" s="243"/>
      <c r="P6" s="243"/>
      <c r="Q6" s="243"/>
      <c r="R6" s="226"/>
      <c r="S6" s="227"/>
      <c r="T6" s="227"/>
      <c r="U6" s="228"/>
      <c r="V6" s="226"/>
      <c r="W6" s="227"/>
      <c r="X6" s="227"/>
      <c r="Y6" s="228"/>
      <c r="Z6" s="237"/>
      <c r="AA6" s="238"/>
      <c r="AB6" s="238"/>
      <c r="AC6" s="239"/>
      <c r="AD6" s="237"/>
      <c r="AE6" s="238"/>
      <c r="AF6" s="238"/>
      <c r="AG6" s="239"/>
      <c r="AH6" s="226"/>
      <c r="AI6" s="227"/>
      <c r="AJ6" s="227"/>
      <c r="AK6" s="228"/>
      <c r="AL6" s="240"/>
      <c r="AM6" s="240"/>
      <c r="AN6" s="240"/>
      <c r="AO6" s="240"/>
      <c r="AP6" s="240"/>
      <c r="AQ6" s="240"/>
      <c r="AR6" s="240"/>
      <c r="AS6" s="240"/>
      <c r="AT6" s="226"/>
      <c r="AU6" s="227"/>
      <c r="AV6" s="227"/>
      <c r="AW6" s="228"/>
      <c r="AX6" s="226"/>
      <c r="AY6" s="227"/>
      <c r="AZ6" s="227"/>
      <c r="BA6" s="228"/>
      <c r="BB6" s="226"/>
      <c r="BC6" s="227"/>
      <c r="BD6" s="228"/>
      <c r="BE6" s="226"/>
      <c r="BF6" s="227"/>
      <c r="BG6" s="227"/>
      <c r="BH6" s="227"/>
      <c r="BI6" s="228"/>
    </row>
    <row r="7" spans="1:61" ht="43.5" customHeight="1" x14ac:dyDescent="0.2">
      <c r="A7" s="232"/>
      <c r="B7" s="234">
        <v>2017</v>
      </c>
      <c r="C7" s="234">
        <v>2018</v>
      </c>
      <c r="D7" s="222" t="s">
        <v>7</v>
      </c>
      <c r="E7" s="222"/>
      <c r="F7" s="236">
        <v>2017</v>
      </c>
      <c r="G7" s="234">
        <v>2018</v>
      </c>
      <c r="H7" s="222" t="s">
        <v>7</v>
      </c>
      <c r="I7" s="222"/>
      <c r="J7" s="236">
        <v>2017</v>
      </c>
      <c r="K7" s="234">
        <v>2018</v>
      </c>
      <c r="L7" s="229" t="s">
        <v>7</v>
      </c>
      <c r="M7" s="230"/>
      <c r="N7" s="236">
        <v>2017</v>
      </c>
      <c r="O7" s="234">
        <v>2018</v>
      </c>
      <c r="P7" s="222" t="s">
        <v>7</v>
      </c>
      <c r="Q7" s="222"/>
      <c r="R7" s="236">
        <v>2017</v>
      </c>
      <c r="S7" s="234">
        <v>2018</v>
      </c>
      <c r="T7" s="222" t="s">
        <v>7</v>
      </c>
      <c r="U7" s="222"/>
      <c r="V7" s="236">
        <v>2017</v>
      </c>
      <c r="W7" s="234">
        <v>2018</v>
      </c>
      <c r="X7" s="222" t="s">
        <v>7</v>
      </c>
      <c r="Y7" s="222"/>
      <c r="Z7" s="236">
        <v>2017</v>
      </c>
      <c r="AA7" s="236">
        <v>2018</v>
      </c>
      <c r="AB7" s="222" t="s">
        <v>7</v>
      </c>
      <c r="AC7" s="222"/>
      <c r="AD7" s="222" t="s">
        <v>8</v>
      </c>
      <c r="AE7" s="222"/>
      <c r="AF7" s="222" t="s">
        <v>7</v>
      </c>
      <c r="AG7" s="222"/>
      <c r="AH7" s="236">
        <v>2017</v>
      </c>
      <c r="AI7" s="234">
        <v>2018</v>
      </c>
      <c r="AJ7" s="222" t="s">
        <v>7</v>
      </c>
      <c r="AK7" s="222"/>
      <c r="AL7" s="236">
        <v>2017</v>
      </c>
      <c r="AM7" s="236">
        <v>2018</v>
      </c>
      <c r="AN7" s="222" t="s">
        <v>7</v>
      </c>
      <c r="AO7" s="222"/>
      <c r="AP7" s="222" t="s">
        <v>8</v>
      </c>
      <c r="AQ7" s="222"/>
      <c r="AR7" s="222" t="s">
        <v>7</v>
      </c>
      <c r="AS7" s="222"/>
      <c r="AT7" s="236">
        <v>2017</v>
      </c>
      <c r="AU7" s="234">
        <v>2018</v>
      </c>
      <c r="AV7" s="222" t="s">
        <v>7</v>
      </c>
      <c r="AW7" s="222"/>
      <c r="AX7" s="234">
        <v>2017</v>
      </c>
      <c r="AY7" s="234">
        <v>2018</v>
      </c>
      <c r="AZ7" s="222" t="s">
        <v>7</v>
      </c>
      <c r="BA7" s="222"/>
      <c r="BB7" s="236">
        <v>2017</v>
      </c>
      <c r="BC7" s="236">
        <v>2018</v>
      </c>
      <c r="BD7" s="146"/>
      <c r="BE7" s="236">
        <v>2017</v>
      </c>
      <c r="BF7" s="236">
        <v>2018</v>
      </c>
      <c r="BG7" s="222" t="s">
        <v>7</v>
      </c>
      <c r="BH7" s="222"/>
      <c r="BI7" s="222" t="s">
        <v>36</v>
      </c>
    </row>
    <row r="8" spans="1:61" s="20" customFormat="1" ht="30.75" customHeight="1" x14ac:dyDescent="0.2">
      <c r="A8" s="233"/>
      <c r="B8" s="235"/>
      <c r="C8" s="235"/>
      <c r="D8" s="18" t="s">
        <v>10</v>
      </c>
      <c r="E8" s="18" t="s">
        <v>9</v>
      </c>
      <c r="F8" s="236"/>
      <c r="G8" s="235"/>
      <c r="H8" s="18" t="s">
        <v>10</v>
      </c>
      <c r="I8" s="18" t="s">
        <v>9</v>
      </c>
      <c r="J8" s="236"/>
      <c r="K8" s="235"/>
      <c r="L8" s="18" t="s">
        <v>10</v>
      </c>
      <c r="M8" s="18" t="s">
        <v>9</v>
      </c>
      <c r="N8" s="236"/>
      <c r="O8" s="235"/>
      <c r="P8" s="18" t="s">
        <v>10</v>
      </c>
      <c r="Q8" s="18" t="s">
        <v>9</v>
      </c>
      <c r="R8" s="236"/>
      <c r="S8" s="235"/>
      <c r="T8" s="18" t="s">
        <v>10</v>
      </c>
      <c r="U8" s="18" t="s">
        <v>9</v>
      </c>
      <c r="V8" s="236"/>
      <c r="W8" s="235"/>
      <c r="X8" s="18" t="s">
        <v>10</v>
      </c>
      <c r="Y8" s="18" t="s">
        <v>9</v>
      </c>
      <c r="Z8" s="236"/>
      <c r="AA8" s="236"/>
      <c r="AB8" s="18" t="s">
        <v>10</v>
      </c>
      <c r="AC8" s="18" t="s">
        <v>9</v>
      </c>
      <c r="AD8" s="11">
        <v>2017</v>
      </c>
      <c r="AE8" s="11">
        <v>2018</v>
      </c>
      <c r="AF8" s="18" t="s">
        <v>10</v>
      </c>
      <c r="AG8" s="18" t="s">
        <v>9</v>
      </c>
      <c r="AH8" s="236"/>
      <c r="AI8" s="235"/>
      <c r="AJ8" s="18" t="s">
        <v>10</v>
      </c>
      <c r="AK8" s="18" t="s">
        <v>9</v>
      </c>
      <c r="AL8" s="236"/>
      <c r="AM8" s="236"/>
      <c r="AN8" s="18" t="s">
        <v>10</v>
      </c>
      <c r="AO8" s="18" t="s">
        <v>9</v>
      </c>
      <c r="AP8" s="11">
        <v>2017</v>
      </c>
      <c r="AQ8" s="11">
        <v>2018</v>
      </c>
      <c r="AR8" s="18" t="s">
        <v>10</v>
      </c>
      <c r="AS8" s="18" t="s">
        <v>9</v>
      </c>
      <c r="AT8" s="236"/>
      <c r="AU8" s="235"/>
      <c r="AV8" s="18" t="s">
        <v>10</v>
      </c>
      <c r="AW8" s="18" t="s">
        <v>9</v>
      </c>
      <c r="AX8" s="235"/>
      <c r="AY8" s="235"/>
      <c r="AZ8" s="18" t="s">
        <v>10</v>
      </c>
      <c r="BA8" s="18" t="s">
        <v>9</v>
      </c>
      <c r="BB8" s="236"/>
      <c r="BC8" s="236"/>
      <c r="BD8" s="19" t="s">
        <v>9</v>
      </c>
      <c r="BE8" s="236"/>
      <c r="BF8" s="236"/>
      <c r="BG8" s="18" t="s">
        <v>10</v>
      </c>
      <c r="BH8" s="18" t="s">
        <v>9</v>
      </c>
      <c r="BI8" s="222"/>
    </row>
    <row r="9" spans="1:61" s="21" customFormat="1" ht="12.75" customHeight="1" x14ac:dyDescent="0.2">
      <c r="A9" s="6" t="s">
        <v>11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  <c r="X9" s="6">
        <v>23</v>
      </c>
      <c r="Y9" s="6">
        <v>24</v>
      </c>
      <c r="Z9" s="6">
        <v>25</v>
      </c>
      <c r="AA9" s="6">
        <v>26</v>
      </c>
      <c r="AB9" s="6">
        <v>27</v>
      </c>
      <c r="AC9" s="6">
        <v>28</v>
      </c>
      <c r="AD9" s="6">
        <v>29</v>
      </c>
      <c r="AE9" s="6">
        <v>30</v>
      </c>
      <c r="AF9" s="6">
        <v>31</v>
      </c>
      <c r="AG9" s="6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6">
        <v>40</v>
      </c>
      <c r="AP9" s="6">
        <v>41</v>
      </c>
      <c r="AQ9" s="6">
        <v>42</v>
      </c>
      <c r="AR9" s="6">
        <v>43</v>
      </c>
      <c r="AS9" s="6">
        <v>44</v>
      </c>
      <c r="AT9" s="6">
        <v>45</v>
      </c>
      <c r="AU9" s="6">
        <v>46</v>
      </c>
      <c r="AV9" s="6">
        <v>47</v>
      </c>
      <c r="AW9" s="6">
        <v>48</v>
      </c>
      <c r="AX9" s="6">
        <v>49</v>
      </c>
      <c r="AY9" s="6">
        <v>50</v>
      </c>
      <c r="AZ9" s="6">
        <v>51</v>
      </c>
      <c r="BA9" s="6">
        <v>52</v>
      </c>
      <c r="BB9" s="6">
        <v>53</v>
      </c>
      <c r="BC9" s="6">
        <v>54</v>
      </c>
      <c r="BD9" s="6">
        <v>55</v>
      </c>
      <c r="BE9" s="6">
        <v>56</v>
      </c>
      <c r="BF9" s="6">
        <v>57</v>
      </c>
      <c r="BG9" s="6">
        <v>58</v>
      </c>
      <c r="BH9" s="6">
        <v>59</v>
      </c>
      <c r="BI9" s="6">
        <v>60</v>
      </c>
    </row>
    <row r="10" spans="1:61" s="23" customFormat="1" ht="21" customHeight="1" x14ac:dyDescent="0.2">
      <c r="A10" s="1" t="s">
        <v>34</v>
      </c>
      <c r="B10" s="2">
        <f>SUM(B11:B32)</f>
        <v>24050</v>
      </c>
      <c r="C10" s="2">
        <f>SUM(C11:C32)</f>
        <v>19966</v>
      </c>
      <c r="D10" s="12">
        <f t="shared" ref="D10:D32" si="0">C10/B10*100</f>
        <v>83.018711018711016</v>
      </c>
      <c r="E10" s="1">
        <f t="shared" ref="E10:E32" si="1">C10-B10</f>
        <v>-4084</v>
      </c>
      <c r="F10" s="2">
        <f>SUM(F11:F32)</f>
        <v>6995</v>
      </c>
      <c r="G10" s="2">
        <f>SUM(G11:G32)</f>
        <v>6076</v>
      </c>
      <c r="H10" s="12">
        <f t="shared" ref="H10:H32" si="2">G10/F10*100</f>
        <v>86.862044317369552</v>
      </c>
      <c r="I10" s="2">
        <f t="shared" ref="I10:I32" si="3">G10-F10</f>
        <v>-919</v>
      </c>
      <c r="J10" s="2">
        <f>SUM(J11:J32)</f>
        <v>8463</v>
      </c>
      <c r="K10" s="2">
        <f>SUM(K11:K32)</f>
        <v>7249</v>
      </c>
      <c r="L10" s="12">
        <f t="shared" ref="L10:L32" si="4">K10/J10*100</f>
        <v>85.655205010043716</v>
      </c>
      <c r="M10" s="2">
        <f t="shared" ref="M10:M32" si="5">K10-J10</f>
        <v>-1214</v>
      </c>
      <c r="N10" s="2">
        <f>SUM(N11:N32)</f>
        <v>5283</v>
      </c>
      <c r="O10" s="2">
        <f>SUM(O11:O32)</f>
        <v>4809</v>
      </c>
      <c r="P10" s="22">
        <f t="shared" ref="P10:P32" si="6">O10/N10*100</f>
        <v>91.027825099375363</v>
      </c>
      <c r="Q10" s="1">
        <f t="shared" ref="Q10:Q32" si="7">O10-N10</f>
        <v>-474</v>
      </c>
      <c r="R10" s="1">
        <f>SUM(R11:R32)</f>
        <v>2017</v>
      </c>
      <c r="S10" s="1">
        <f>SUM(S11:S32)</f>
        <v>1507</v>
      </c>
      <c r="T10" s="22">
        <f t="shared" ref="T10" si="8">S10/R10*100</f>
        <v>74.714923153197816</v>
      </c>
      <c r="U10" s="2">
        <f t="shared" ref="U10" si="9">S10-R10</f>
        <v>-510</v>
      </c>
      <c r="V10" s="2">
        <f>SUM(V11:V32)</f>
        <v>42756</v>
      </c>
      <c r="W10" s="2">
        <f>SUM(W11:W32)</f>
        <v>42341</v>
      </c>
      <c r="X10" s="12">
        <f t="shared" ref="X10:X32" si="10">W10/V10*100</f>
        <v>99.02937599401254</v>
      </c>
      <c r="Y10" s="2">
        <f t="shared" ref="Y10:Y32" si="11">W10-V10</f>
        <v>-415</v>
      </c>
      <c r="Z10" s="2">
        <f>SUM(Z11:Z32)</f>
        <v>23669</v>
      </c>
      <c r="AA10" s="2">
        <f>SUM(AA11:AA32)</f>
        <v>19720</v>
      </c>
      <c r="AB10" s="12">
        <f>AA10/Z10*100</f>
        <v>83.315729435126116</v>
      </c>
      <c r="AC10" s="2">
        <f>AA10-Z10</f>
        <v>-3949</v>
      </c>
      <c r="AD10" s="2">
        <f>SUM(AD11:AD32)</f>
        <v>8669</v>
      </c>
      <c r="AE10" s="2">
        <f>SUM(AE11:AE32)</f>
        <v>11185</v>
      </c>
      <c r="AF10" s="22">
        <f t="shared" ref="AF10:AF32" si="12">ROUND(AE10/AD10*100,1)</f>
        <v>129</v>
      </c>
      <c r="AG10" s="2">
        <f t="shared" ref="AG10:AG32" si="13">AE10-AD10</f>
        <v>2516</v>
      </c>
      <c r="AH10" s="2">
        <f>SUM(AH11:AH32)</f>
        <v>691</v>
      </c>
      <c r="AI10" s="2">
        <f>SUM(AI11:AI32)</f>
        <v>585</v>
      </c>
      <c r="AJ10" s="12">
        <f t="shared" ref="AJ10" si="14">AI10/AH10*100</f>
        <v>84.659913169319822</v>
      </c>
      <c r="AK10" s="2">
        <f t="shared" ref="AK10" si="15">AI10-AH10</f>
        <v>-106</v>
      </c>
      <c r="AL10" s="2">
        <f>SUM(AL11:AL32)</f>
        <v>3572</v>
      </c>
      <c r="AM10" s="2">
        <f>SUM(AM11:AM32)</f>
        <v>3225</v>
      </c>
      <c r="AN10" s="12">
        <f>AM10/AL10*100</f>
        <v>90.285554311310193</v>
      </c>
      <c r="AO10" s="2">
        <f>AM10-AL10</f>
        <v>-347</v>
      </c>
      <c r="AP10" s="2">
        <f>SUM(AP11:AP32)</f>
        <v>13128</v>
      </c>
      <c r="AQ10" s="2">
        <f>SUM(AQ11:AQ32)</f>
        <v>12749</v>
      </c>
      <c r="AR10" s="22">
        <f t="shared" ref="AR10" si="16">ROUND(AQ10/AP10*100,1)</f>
        <v>97.1</v>
      </c>
      <c r="AS10" s="2">
        <f t="shared" ref="AS10" si="17">AQ10-AP10</f>
        <v>-379</v>
      </c>
      <c r="AT10" s="2">
        <f>SUM(AT11:AT32)</f>
        <v>16960</v>
      </c>
      <c r="AU10" s="2">
        <f>SUM(AU11:AU32)</f>
        <v>14328</v>
      </c>
      <c r="AV10" s="22">
        <f t="shared" ref="AV10" si="18">AU10/AT10*100</f>
        <v>84.481132075471692</v>
      </c>
      <c r="AW10" s="2">
        <f t="shared" ref="AW10" si="19">AU10-AT10</f>
        <v>-2632</v>
      </c>
      <c r="AX10" s="2">
        <f>SUM(AX11:AX32)</f>
        <v>13475</v>
      </c>
      <c r="AY10" s="2">
        <f>SUM(AY11:AY32)</f>
        <v>11087</v>
      </c>
      <c r="AZ10" s="22">
        <f t="shared" ref="AZ10" si="20">AY10/AX10*100</f>
        <v>82.278293135436002</v>
      </c>
      <c r="BA10" s="2">
        <f t="shared" ref="BA10" si="21">AY10-AX10</f>
        <v>-2388</v>
      </c>
      <c r="BB10" s="10">
        <v>1840.5</v>
      </c>
      <c r="BC10" s="1">
        <v>2307.5300000000002</v>
      </c>
      <c r="BD10" s="2">
        <f t="shared" ref="BD10:BD32" si="22">BC10-BB10</f>
        <v>467.0300000000002</v>
      </c>
      <c r="BE10" s="2">
        <f>SUM(BE11:BE32)</f>
        <v>2835</v>
      </c>
      <c r="BF10" s="2">
        <f>SUM(BF11:BF32)</f>
        <v>3234</v>
      </c>
      <c r="BG10" s="22">
        <f>BF10/BE10*100</f>
        <v>114.07407407407408</v>
      </c>
      <c r="BH10" s="2">
        <f t="shared" ref="BH10" si="23">BF10-BE10</f>
        <v>399</v>
      </c>
      <c r="BI10" s="2">
        <f>SUM(BI11:BI32)</f>
        <v>334</v>
      </c>
    </row>
    <row r="11" spans="1:61" s="25" customFormat="1" ht="21" customHeight="1" x14ac:dyDescent="0.25">
      <c r="A11" s="24" t="s">
        <v>12</v>
      </c>
      <c r="B11" s="152">
        <v>1342</v>
      </c>
      <c r="C11" s="152">
        <v>989</v>
      </c>
      <c r="D11" s="156">
        <f t="shared" si="0"/>
        <v>73.69597615499255</v>
      </c>
      <c r="E11" s="157">
        <f t="shared" si="1"/>
        <v>-353</v>
      </c>
      <c r="F11" s="153">
        <v>356</v>
      </c>
      <c r="G11" s="154">
        <v>268</v>
      </c>
      <c r="H11" s="156">
        <f t="shared" si="2"/>
        <v>75.280898876404493</v>
      </c>
      <c r="I11" s="158">
        <f t="shared" si="3"/>
        <v>-88</v>
      </c>
      <c r="J11" s="152">
        <v>309</v>
      </c>
      <c r="K11" s="152">
        <v>165</v>
      </c>
      <c r="L11" s="156">
        <f t="shared" si="4"/>
        <v>53.398058252427184</v>
      </c>
      <c r="M11" s="158">
        <f t="shared" si="5"/>
        <v>-144</v>
      </c>
      <c r="N11" s="152">
        <v>122</v>
      </c>
      <c r="O11" s="159">
        <v>72</v>
      </c>
      <c r="P11" s="161">
        <f t="shared" si="6"/>
        <v>59.016393442622949</v>
      </c>
      <c r="Q11" s="157">
        <f t="shared" si="7"/>
        <v>-50</v>
      </c>
      <c r="R11" s="152">
        <v>79</v>
      </c>
      <c r="S11" s="152">
        <v>88</v>
      </c>
      <c r="T11" s="161">
        <f t="shared" ref="T11:T32" si="24">S11/R11*100</f>
        <v>111.39240506329114</v>
      </c>
      <c r="U11" s="158">
        <f t="shared" ref="U11:U32" si="25">S11-R11</f>
        <v>9</v>
      </c>
      <c r="V11" s="178">
        <v>1912</v>
      </c>
      <c r="W11" s="177">
        <v>2022</v>
      </c>
      <c r="X11" s="156">
        <f t="shared" si="10"/>
        <v>105.75313807531381</v>
      </c>
      <c r="Y11" s="158">
        <f t="shared" si="11"/>
        <v>110</v>
      </c>
      <c r="Z11" s="164">
        <v>1326</v>
      </c>
      <c r="AA11" s="164">
        <v>978</v>
      </c>
      <c r="AB11" s="156">
        <f t="shared" ref="AB11:AB32" si="26">AA11/Z11*100</f>
        <v>73.755656108597293</v>
      </c>
      <c r="AC11" s="158">
        <f t="shared" ref="AC11:AC32" si="27">AA11-Z11</f>
        <v>-348</v>
      </c>
      <c r="AD11" s="152">
        <v>282</v>
      </c>
      <c r="AE11" s="152">
        <v>678</v>
      </c>
      <c r="AF11" s="161">
        <f t="shared" si="12"/>
        <v>240.4</v>
      </c>
      <c r="AG11" s="158">
        <f t="shared" si="13"/>
        <v>396</v>
      </c>
      <c r="AH11" s="162">
        <v>58</v>
      </c>
      <c r="AI11" s="163">
        <v>57</v>
      </c>
      <c r="AJ11" s="156">
        <f t="shared" ref="AJ11:AJ32" si="28">AI11/AH11*100</f>
        <v>98.275862068965509</v>
      </c>
      <c r="AK11" s="158">
        <f t="shared" ref="AK11:AK32" si="29">AI11-AH11</f>
        <v>-1</v>
      </c>
      <c r="AL11" s="164">
        <v>99</v>
      </c>
      <c r="AM11" s="164">
        <v>103</v>
      </c>
      <c r="AN11" s="156">
        <f t="shared" ref="AN11:AN32" si="30">AM11/AL11*100</f>
        <v>104.04040404040404</v>
      </c>
      <c r="AO11" s="158">
        <f t="shared" ref="AO11:AO32" si="31">AM11-AL11</f>
        <v>4</v>
      </c>
      <c r="AP11" s="152">
        <v>431</v>
      </c>
      <c r="AQ11" s="152">
        <v>272</v>
      </c>
      <c r="AR11" s="161">
        <f t="shared" ref="AR11:AR32" si="32">ROUND(AQ11/AP11*100,1)</f>
        <v>63.1</v>
      </c>
      <c r="AS11" s="158">
        <f t="shared" ref="AS11:AS32" si="33">AQ11-AP11</f>
        <v>-159</v>
      </c>
      <c r="AT11" s="152">
        <v>966</v>
      </c>
      <c r="AU11" s="165">
        <v>747</v>
      </c>
      <c r="AV11" s="161">
        <f t="shared" ref="AV11:AV32" si="34">AU11/AT11*100</f>
        <v>77.32919254658384</v>
      </c>
      <c r="AW11" s="158">
        <f t="shared" ref="AW11:AW32" si="35">AU11-AT11</f>
        <v>-219</v>
      </c>
      <c r="AX11" s="152">
        <v>821</v>
      </c>
      <c r="AY11" s="152">
        <v>574</v>
      </c>
      <c r="AZ11" s="161">
        <f t="shared" ref="AZ11:AZ32" si="36">AY11/AX11*100</f>
        <v>69.914738124238724</v>
      </c>
      <c r="BA11" s="158">
        <f t="shared" ref="BA11:BA32" si="37">AY11-AX11</f>
        <v>-247</v>
      </c>
      <c r="BB11" s="164">
        <v>1835.5150214592275</v>
      </c>
      <c r="BC11" s="164">
        <v>1996.6832504145937</v>
      </c>
      <c r="BD11" s="158">
        <f t="shared" si="22"/>
        <v>161.1682289553662</v>
      </c>
      <c r="BE11" s="152">
        <v>78</v>
      </c>
      <c r="BF11" s="152">
        <v>89</v>
      </c>
      <c r="BG11" s="161">
        <f t="shared" ref="BG11:BG32" si="38">BF11/BE11*100</f>
        <v>114.1025641025641</v>
      </c>
      <c r="BH11" s="158">
        <f t="shared" ref="BH11:BH32" si="39">BF11-BE11</f>
        <v>11</v>
      </c>
      <c r="BI11" s="158">
        <v>3</v>
      </c>
    </row>
    <row r="12" spans="1:61" s="25" customFormat="1" ht="21" customHeight="1" x14ac:dyDescent="0.2">
      <c r="A12" s="24" t="s">
        <v>13</v>
      </c>
      <c r="B12" s="152">
        <v>764</v>
      </c>
      <c r="C12" s="152">
        <v>599</v>
      </c>
      <c r="D12" s="156">
        <f t="shared" si="0"/>
        <v>78.403141361256544</v>
      </c>
      <c r="E12" s="157">
        <f t="shared" si="1"/>
        <v>-165</v>
      </c>
      <c r="F12" s="153">
        <v>239</v>
      </c>
      <c r="G12" s="154">
        <v>154</v>
      </c>
      <c r="H12" s="156">
        <f t="shared" si="2"/>
        <v>64.43514644351464</v>
      </c>
      <c r="I12" s="158">
        <f t="shared" si="3"/>
        <v>-85</v>
      </c>
      <c r="J12" s="152">
        <v>402</v>
      </c>
      <c r="K12" s="152">
        <v>149</v>
      </c>
      <c r="L12" s="156">
        <f t="shared" si="4"/>
        <v>37.06467661691542</v>
      </c>
      <c r="M12" s="158">
        <f t="shared" si="5"/>
        <v>-253</v>
      </c>
      <c r="N12" s="152">
        <v>295</v>
      </c>
      <c r="O12" s="160">
        <v>87</v>
      </c>
      <c r="P12" s="161">
        <f t="shared" si="6"/>
        <v>29.491525423728817</v>
      </c>
      <c r="Q12" s="157">
        <f t="shared" si="7"/>
        <v>-208</v>
      </c>
      <c r="R12" s="152">
        <v>70</v>
      </c>
      <c r="S12" s="152">
        <v>32</v>
      </c>
      <c r="T12" s="161">
        <f t="shared" si="24"/>
        <v>45.714285714285715</v>
      </c>
      <c r="U12" s="158">
        <f t="shared" si="25"/>
        <v>-38</v>
      </c>
      <c r="V12" s="179">
        <v>1308</v>
      </c>
      <c r="W12" s="177">
        <v>1099</v>
      </c>
      <c r="X12" s="156">
        <f t="shared" si="10"/>
        <v>84.021406727828747</v>
      </c>
      <c r="Y12" s="158">
        <f t="shared" si="11"/>
        <v>-209</v>
      </c>
      <c r="Z12" s="164">
        <v>749</v>
      </c>
      <c r="AA12" s="164">
        <v>599</v>
      </c>
      <c r="AB12" s="156">
        <f t="shared" si="26"/>
        <v>79.973297730307081</v>
      </c>
      <c r="AC12" s="158">
        <f t="shared" si="27"/>
        <v>-150</v>
      </c>
      <c r="AD12" s="152">
        <v>208</v>
      </c>
      <c r="AE12" s="152">
        <v>189</v>
      </c>
      <c r="AF12" s="161">
        <f t="shared" si="12"/>
        <v>90.9</v>
      </c>
      <c r="AG12" s="158">
        <f t="shared" si="13"/>
        <v>-19</v>
      </c>
      <c r="AH12" s="162">
        <v>27</v>
      </c>
      <c r="AI12" s="163">
        <v>2</v>
      </c>
      <c r="AJ12" s="156">
        <f t="shared" si="28"/>
        <v>7.4074074074074066</v>
      </c>
      <c r="AK12" s="158">
        <f t="shared" si="29"/>
        <v>-25</v>
      </c>
      <c r="AL12" s="164">
        <v>98</v>
      </c>
      <c r="AM12" s="164">
        <v>75</v>
      </c>
      <c r="AN12" s="156">
        <f t="shared" si="30"/>
        <v>76.530612244897952</v>
      </c>
      <c r="AO12" s="158">
        <f t="shared" si="31"/>
        <v>-23</v>
      </c>
      <c r="AP12" s="152">
        <v>486</v>
      </c>
      <c r="AQ12" s="152">
        <v>229</v>
      </c>
      <c r="AR12" s="161">
        <f t="shared" si="32"/>
        <v>47.1</v>
      </c>
      <c r="AS12" s="158">
        <f t="shared" si="33"/>
        <v>-257</v>
      </c>
      <c r="AT12" s="152">
        <v>516</v>
      </c>
      <c r="AU12" s="165">
        <v>424</v>
      </c>
      <c r="AV12" s="161">
        <f t="shared" si="34"/>
        <v>82.170542635658919</v>
      </c>
      <c r="AW12" s="158">
        <f t="shared" si="35"/>
        <v>-92</v>
      </c>
      <c r="AX12" s="152">
        <v>415</v>
      </c>
      <c r="AY12" s="152">
        <v>353</v>
      </c>
      <c r="AZ12" s="161">
        <f t="shared" si="36"/>
        <v>85.060240963855421</v>
      </c>
      <c r="BA12" s="158">
        <f t="shared" si="37"/>
        <v>-62</v>
      </c>
      <c r="BB12" s="164">
        <v>1725.0544662309369</v>
      </c>
      <c r="BC12" s="164">
        <v>1877.4480712166171</v>
      </c>
      <c r="BD12" s="158">
        <f t="shared" si="22"/>
        <v>152.39360498568021</v>
      </c>
      <c r="BE12" s="152">
        <v>83</v>
      </c>
      <c r="BF12" s="152">
        <v>86</v>
      </c>
      <c r="BG12" s="161">
        <f t="shared" si="38"/>
        <v>103.6144578313253</v>
      </c>
      <c r="BH12" s="158">
        <f t="shared" si="39"/>
        <v>3</v>
      </c>
      <c r="BI12" s="158">
        <v>0</v>
      </c>
    </row>
    <row r="13" spans="1:61" s="25" customFormat="1" ht="21" customHeight="1" x14ac:dyDescent="0.2">
      <c r="A13" s="24" t="s">
        <v>39</v>
      </c>
      <c r="B13" s="152">
        <v>475</v>
      </c>
      <c r="C13" s="152">
        <v>357</v>
      </c>
      <c r="D13" s="156">
        <f t="shared" si="0"/>
        <v>75.157894736842096</v>
      </c>
      <c r="E13" s="157">
        <f t="shared" si="1"/>
        <v>-118</v>
      </c>
      <c r="F13" s="153">
        <v>126</v>
      </c>
      <c r="G13" s="154">
        <v>108</v>
      </c>
      <c r="H13" s="156">
        <f t="shared" si="2"/>
        <v>85.714285714285708</v>
      </c>
      <c r="I13" s="158">
        <f t="shared" si="3"/>
        <v>-18</v>
      </c>
      <c r="J13" s="152">
        <v>151</v>
      </c>
      <c r="K13" s="152">
        <v>72</v>
      </c>
      <c r="L13" s="156">
        <f t="shared" si="4"/>
        <v>47.682119205298015</v>
      </c>
      <c r="M13" s="158">
        <f t="shared" si="5"/>
        <v>-79</v>
      </c>
      <c r="N13" s="152">
        <v>66</v>
      </c>
      <c r="O13" s="160">
        <v>24</v>
      </c>
      <c r="P13" s="161">
        <f t="shared" si="6"/>
        <v>36.363636363636367</v>
      </c>
      <c r="Q13" s="157">
        <f t="shared" si="7"/>
        <v>-42</v>
      </c>
      <c r="R13" s="152">
        <v>48</v>
      </c>
      <c r="S13" s="152">
        <v>49</v>
      </c>
      <c r="T13" s="161">
        <f t="shared" si="24"/>
        <v>102.08333333333333</v>
      </c>
      <c r="U13" s="158">
        <f t="shared" si="25"/>
        <v>1</v>
      </c>
      <c r="V13" s="179">
        <v>806</v>
      </c>
      <c r="W13" s="177">
        <v>564</v>
      </c>
      <c r="X13" s="156">
        <f t="shared" si="10"/>
        <v>69.975186104218366</v>
      </c>
      <c r="Y13" s="158">
        <f t="shared" si="11"/>
        <v>-242</v>
      </c>
      <c r="Z13" s="164">
        <v>463</v>
      </c>
      <c r="AA13" s="164">
        <v>357</v>
      </c>
      <c r="AB13" s="156">
        <f t="shared" si="26"/>
        <v>77.105831533477314</v>
      </c>
      <c r="AC13" s="158">
        <f t="shared" si="27"/>
        <v>-106</v>
      </c>
      <c r="AD13" s="152">
        <v>145</v>
      </c>
      <c r="AE13" s="152">
        <v>114</v>
      </c>
      <c r="AF13" s="161">
        <f t="shared" si="12"/>
        <v>78.599999999999994</v>
      </c>
      <c r="AG13" s="158">
        <f t="shared" si="13"/>
        <v>-31</v>
      </c>
      <c r="AH13" s="162">
        <v>11</v>
      </c>
      <c r="AI13" s="163">
        <v>0</v>
      </c>
      <c r="AJ13" s="156">
        <f t="shared" si="28"/>
        <v>0</v>
      </c>
      <c r="AK13" s="158">
        <f t="shared" si="29"/>
        <v>-11</v>
      </c>
      <c r="AL13" s="164">
        <v>45</v>
      </c>
      <c r="AM13" s="164">
        <v>40</v>
      </c>
      <c r="AN13" s="156">
        <f t="shared" si="30"/>
        <v>88.888888888888886</v>
      </c>
      <c r="AO13" s="158">
        <f t="shared" si="31"/>
        <v>-5</v>
      </c>
      <c r="AP13" s="152">
        <v>166</v>
      </c>
      <c r="AQ13" s="152">
        <v>83</v>
      </c>
      <c r="AR13" s="161">
        <f t="shared" si="32"/>
        <v>50</v>
      </c>
      <c r="AS13" s="158">
        <f t="shared" si="33"/>
        <v>-83</v>
      </c>
      <c r="AT13" s="152">
        <v>330</v>
      </c>
      <c r="AU13" s="165">
        <v>278</v>
      </c>
      <c r="AV13" s="161">
        <f t="shared" si="34"/>
        <v>84.242424242424235</v>
      </c>
      <c r="AW13" s="158">
        <f t="shared" si="35"/>
        <v>-52</v>
      </c>
      <c r="AX13" s="152">
        <v>230</v>
      </c>
      <c r="AY13" s="152">
        <v>192</v>
      </c>
      <c r="AZ13" s="161">
        <f t="shared" si="36"/>
        <v>83.478260869565219</v>
      </c>
      <c r="BA13" s="158">
        <f t="shared" si="37"/>
        <v>-38</v>
      </c>
      <c r="BB13" s="164">
        <v>1575.5905511811025</v>
      </c>
      <c r="BC13" s="164">
        <v>2245.5555555555557</v>
      </c>
      <c r="BD13" s="158">
        <f t="shared" si="22"/>
        <v>669.9650043744532</v>
      </c>
      <c r="BE13" s="152">
        <v>21</v>
      </c>
      <c r="BF13" s="152">
        <v>18</v>
      </c>
      <c r="BG13" s="161">
        <f t="shared" si="38"/>
        <v>85.714285714285708</v>
      </c>
      <c r="BH13" s="158">
        <f t="shared" si="39"/>
        <v>-3</v>
      </c>
      <c r="BI13" s="158">
        <v>32</v>
      </c>
    </row>
    <row r="14" spans="1:61" s="25" customFormat="1" ht="21" customHeight="1" x14ac:dyDescent="0.2">
      <c r="A14" s="24" t="s">
        <v>14</v>
      </c>
      <c r="B14" s="152">
        <v>2437</v>
      </c>
      <c r="C14" s="152">
        <v>1979</v>
      </c>
      <c r="D14" s="156">
        <f t="shared" si="0"/>
        <v>81.206401313089856</v>
      </c>
      <c r="E14" s="157">
        <f t="shared" si="1"/>
        <v>-458</v>
      </c>
      <c r="F14" s="153">
        <v>668</v>
      </c>
      <c r="G14" s="154">
        <v>507</v>
      </c>
      <c r="H14" s="156">
        <f t="shared" si="2"/>
        <v>75.898203592814369</v>
      </c>
      <c r="I14" s="158">
        <f t="shared" si="3"/>
        <v>-161</v>
      </c>
      <c r="J14" s="152">
        <v>304</v>
      </c>
      <c r="K14" s="152">
        <v>228</v>
      </c>
      <c r="L14" s="156">
        <f t="shared" si="4"/>
        <v>75</v>
      </c>
      <c r="M14" s="158">
        <f t="shared" si="5"/>
        <v>-76</v>
      </c>
      <c r="N14" s="152">
        <v>152</v>
      </c>
      <c r="O14" s="160">
        <v>135</v>
      </c>
      <c r="P14" s="161">
        <f t="shared" si="6"/>
        <v>88.81578947368422</v>
      </c>
      <c r="Q14" s="157">
        <f t="shared" si="7"/>
        <v>-17</v>
      </c>
      <c r="R14" s="152">
        <v>86</v>
      </c>
      <c r="S14" s="152">
        <v>28</v>
      </c>
      <c r="T14" s="161">
        <f t="shared" si="24"/>
        <v>32.558139534883722</v>
      </c>
      <c r="U14" s="158">
        <f t="shared" si="25"/>
        <v>-58</v>
      </c>
      <c r="V14" s="179">
        <v>2863</v>
      </c>
      <c r="W14" s="177">
        <v>2546</v>
      </c>
      <c r="X14" s="156">
        <f t="shared" si="10"/>
        <v>88.927698218651756</v>
      </c>
      <c r="Y14" s="158">
        <f t="shared" si="11"/>
        <v>-317</v>
      </c>
      <c r="Z14" s="164">
        <v>2404</v>
      </c>
      <c r="AA14" s="164">
        <v>1953</v>
      </c>
      <c r="AB14" s="156">
        <f t="shared" si="26"/>
        <v>81.239600665557404</v>
      </c>
      <c r="AC14" s="158">
        <f t="shared" si="27"/>
        <v>-451</v>
      </c>
      <c r="AD14" s="152">
        <v>124</v>
      </c>
      <c r="AE14" s="152">
        <v>251</v>
      </c>
      <c r="AF14" s="161">
        <f t="shared" si="12"/>
        <v>202.4</v>
      </c>
      <c r="AG14" s="158">
        <f t="shared" si="13"/>
        <v>127</v>
      </c>
      <c r="AH14" s="162">
        <v>30</v>
      </c>
      <c r="AI14" s="163">
        <v>13</v>
      </c>
      <c r="AJ14" s="156">
        <f t="shared" si="28"/>
        <v>43.333333333333336</v>
      </c>
      <c r="AK14" s="158">
        <f t="shared" si="29"/>
        <v>-17</v>
      </c>
      <c r="AL14" s="164">
        <v>173</v>
      </c>
      <c r="AM14" s="164">
        <v>136</v>
      </c>
      <c r="AN14" s="156">
        <f t="shared" si="30"/>
        <v>78.612716763005778</v>
      </c>
      <c r="AO14" s="158">
        <f t="shared" si="31"/>
        <v>-37</v>
      </c>
      <c r="AP14" s="152">
        <v>471</v>
      </c>
      <c r="AQ14" s="152">
        <v>354</v>
      </c>
      <c r="AR14" s="161">
        <f t="shared" si="32"/>
        <v>75.2</v>
      </c>
      <c r="AS14" s="158">
        <f t="shared" si="33"/>
        <v>-117</v>
      </c>
      <c r="AT14" s="152">
        <v>1802</v>
      </c>
      <c r="AU14" s="165">
        <v>1454</v>
      </c>
      <c r="AV14" s="161">
        <f t="shared" si="34"/>
        <v>80.688124306326301</v>
      </c>
      <c r="AW14" s="158">
        <f t="shared" si="35"/>
        <v>-348</v>
      </c>
      <c r="AX14" s="152">
        <v>1224</v>
      </c>
      <c r="AY14" s="152">
        <v>922</v>
      </c>
      <c r="AZ14" s="161">
        <f t="shared" si="36"/>
        <v>75.326797385620921</v>
      </c>
      <c r="BA14" s="158">
        <f t="shared" si="37"/>
        <v>-302</v>
      </c>
      <c r="BB14" s="164">
        <v>1383.8190184049079</v>
      </c>
      <c r="BC14" s="164">
        <v>1505.5555555555557</v>
      </c>
      <c r="BD14" s="158">
        <f t="shared" si="22"/>
        <v>121.73653715064779</v>
      </c>
      <c r="BE14" s="152">
        <v>154</v>
      </c>
      <c r="BF14" s="152">
        <v>114</v>
      </c>
      <c r="BG14" s="161">
        <f t="shared" si="38"/>
        <v>74.025974025974023</v>
      </c>
      <c r="BH14" s="158">
        <f t="shared" si="39"/>
        <v>-40</v>
      </c>
      <c r="BI14" s="158">
        <v>0</v>
      </c>
    </row>
    <row r="15" spans="1:61" s="25" customFormat="1" ht="21" customHeight="1" x14ac:dyDescent="0.2">
      <c r="A15" s="24" t="s">
        <v>15</v>
      </c>
      <c r="B15" s="152">
        <v>902</v>
      </c>
      <c r="C15" s="152">
        <v>750</v>
      </c>
      <c r="D15" s="156">
        <f t="shared" si="0"/>
        <v>83.148558758314863</v>
      </c>
      <c r="E15" s="157">
        <f t="shared" si="1"/>
        <v>-152</v>
      </c>
      <c r="F15" s="153">
        <v>212</v>
      </c>
      <c r="G15" s="154">
        <v>204</v>
      </c>
      <c r="H15" s="156">
        <f t="shared" si="2"/>
        <v>96.226415094339629</v>
      </c>
      <c r="I15" s="158">
        <f t="shared" si="3"/>
        <v>-8</v>
      </c>
      <c r="J15" s="152">
        <v>116</v>
      </c>
      <c r="K15" s="152">
        <v>87</v>
      </c>
      <c r="L15" s="156">
        <f t="shared" si="4"/>
        <v>75</v>
      </c>
      <c r="M15" s="158">
        <f t="shared" si="5"/>
        <v>-29</v>
      </c>
      <c r="N15" s="152">
        <v>22</v>
      </c>
      <c r="O15" s="160">
        <v>14</v>
      </c>
      <c r="P15" s="161">
        <f t="shared" si="6"/>
        <v>63.636363636363633</v>
      </c>
      <c r="Q15" s="157">
        <f t="shared" si="7"/>
        <v>-8</v>
      </c>
      <c r="R15" s="152">
        <v>38</v>
      </c>
      <c r="S15" s="152">
        <v>41</v>
      </c>
      <c r="T15" s="161">
        <f t="shared" si="24"/>
        <v>107.89473684210526</v>
      </c>
      <c r="U15" s="158">
        <f t="shared" si="25"/>
        <v>3</v>
      </c>
      <c r="V15" s="179">
        <v>1093</v>
      </c>
      <c r="W15" s="177">
        <v>975</v>
      </c>
      <c r="X15" s="156">
        <f t="shared" si="10"/>
        <v>89.20402561756633</v>
      </c>
      <c r="Y15" s="158">
        <f t="shared" si="11"/>
        <v>-118</v>
      </c>
      <c r="Z15" s="164">
        <v>880</v>
      </c>
      <c r="AA15" s="164">
        <v>738</v>
      </c>
      <c r="AB15" s="156">
        <f t="shared" si="26"/>
        <v>83.86363636363636</v>
      </c>
      <c r="AC15" s="158">
        <f t="shared" si="27"/>
        <v>-142</v>
      </c>
      <c r="AD15" s="152">
        <v>162</v>
      </c>
      <c r="AE15" s="152">
        <v>177</v>
      </c>
      <c r="AF15" s="161">
        <f t="shared" si="12"/>
        <v>109.3</v>
      </c>
      <c r="AG15" s="158">
        <f t="shared" si="13"/>
        <v>15</v>
      </c>
      <c r="AH15" s="162">
        <v>7</v>
      </c>
      <c r="AI15" s="163">
        <v>3</v>
      </c>
      <c r="AJ15" s="156">
        <f t="shared" si="28"/>
        <v>42.857142857142854</v>
      </c>
      <c r="AK15" s="158">
        <f t="shared" si="29"/>
        <v>-4</v>
      </c>
      <c r="AL15" s="164">
        <v>53</v>
      </c>
      <c r="AM15" s="164">
        <v>36</v>
      </c>
      <c r="AN15" s="156">
        <f t="shared" si="30"/>
        <v>67.924528301886795</v>
      </c>
      <c r="AO15" s="158">
        <f t="shared" si="31"/>
        <v>-17</v>
      </c>
      <c r="AP15" s="152">
        <v>138</v>
      </c>
      <c r="AQ15" s="152">
        <v>114</v>
      </c>
      <c r="AR15" s="161">
        <f t="shared" si="32"/>
        <v>82.6</v>
      </c>
      <c r="AS15" s="158">
        <f t="shared" si="33"/>
        <v>-24</v>
      </c>
      <c r="AT15" s="152">
        <v>666</v>
      </c>
      <c r="AU15" s="165">
        <v>566</v>
      </c>
      <c r="AV15" s="161">
        <f t="shared" si="34"/>
        <v>84.98498498498499</v>
      </c>
      <c r="AW15" s="158">
        <f t="shared" si="35"/>
        <v>-100</v>
      </c>
      <c r="AX15" s="152">
        <v>508</v>
      </c>
      <c r="AY15" s="152">
        <v>418</v>
      </c>
      <c r="AZ15" s="161">
        <f t="shared" si="36"/>
        <v>82.283464566929126</v>
      </c>
      <c r="BA15" s="158">
        <f t="shared" si="37"/>
        <v>-90</v>
      </c>
      <c r="BB15" s="164">
        <v>1521.6666666666667</v>
      </c>
      <c r="BC15" s="164">
        <v>2055.2036199095023</v>
      </c>
      <c r="BD15" s="158">
        <f t="shared" si="22"/>
        <v>533.53695324283558</v>
      </c>
      <c r="BE15" s="152">
        <v>31</v>
      </c>
      <c r="BF15" s="152">
        <v>30</v>
      </c>
      <c r="BG15" s="161">
        <f t="shared" si="38"/>
        <v>96.774193548387103</v>
      </c>
      <c r="BH15" s="158">
        <f t="shared" si="39"/>
        <v>-1</v>
      </c>
      <c r="BI15" s="158">
        <v>0</v>
      </c>
    </row>
    <row r="16" spans="1:61" s="25" customFormat="1" ht="21" customHeight="1" x14ac:dyDescent="0.2">
      <c r="A16" s="24" t="s">
        <v>16</v>
      </c>
      <c r="B16" s="152">
        <v>751</v>
      </c>
      <c r="C16" s="152">
        <v>515</v>
      </c>
      <c r="D16" s="156">
        <f t="shared" si="0"/>
        <v>68.575233022636482</v>
      </c>
      <c r="E16" s="157">
        <f t="shared" si="1"/>
        <v>-236</v>
      </c>
      <c r="F16" s="153">
        <v>210</v>
      </c>
      <c r="G16" s="154">
        <v>141</v>
      </c>
      <c r="H16" s="156">
        <f t="shared" si="2"/>
        <v>67.142857142857139</v>
      </c>
      <c r="I16" s="158">
        <f t="shared" si="3"/>
        <v>-69</v>
      </c>
      <c r="J16" s="152">
        <v>288</v>
      </c>
      <c r="K16" s="152">
        <v>149</v>
      </c>
      <c r="L16" s="156">
        <f t="shared" si="4"/>
        <v>51.736111111111114</v>
      </c>
      <c r="M16" s="158">
        <f t="shared" si="5"/>
        <v>-139</v>
      </c>
      <c r="N16" s="152">
        <v>185</v>
      </c>
      <c r="O16" s="160">
        <v>108</v>
      </c>
      <c r="P16" s="161">
        <f t="shared" si="6"/>
        <v>58.378378378378379</v>
      </c>
      <c r="Q16" s="157">
        <f t="shared" si="7"/>
        <v>-77</v>
      </c>
      <c r="R16" s="152">
        <v>62</v>
      </c>
      <c r="S16" s="152">
        <v>17</v>
      </c>
      <c r="T16" s="161">
        <f t="shared" si="24"/>
        <v>27.419354838709676</v>
      </c>
      <c r="U16" s="158">
        <f t="shared" si="25"/>
        <v>-45</v>
      </c>
      <c r="V16" s="179">
        <v>1165</v>
      </c>
      <c r="W16" s="177">
        <v>1152</v>
      </c>
      <c r="X16" s="156">
        <f t="shared" si="10"/>
        <v>98.884120171673814</v>
      </c>
      <c r="Y16" s="158">
        <f t="shared" si="11"/>
        <v>-13</v>
      </c>
      <c r="Z16" s="164">
        <v>733</v>
      </c>
      <c r="AA16" s="164">
        <v>502</v>
      </c>
      <c r="AB16" s="156">
        <f t="shared" si="26"/>
        <v>68.485675306957702</v>
      </c>
      <c r="AC16" s="158">
        <f t="shared" si="27"/>
        <v>-231</v>
      </c>
      <c r="AD16" s="152">
        <v>166</v>
      </c>
      <c r="AE16" s="152">
        <v>224</v>
      </c>
      <c r="AF16" s="161">
        <f t="shared" si="12"/>
        <v>134.9</v>
      </c>
      <c r="AG16" s="158">
        <f t="shared" si="13"/>
        <v>58</v>
      </c>
      <c r="AH16" s="162">
        <v>1</v>
      </c>
      <c r="AI16" s="163">
        <v>0</v>
      </c>
      <c r="AJ16" s="156">
        <f t="shared" si="28"/>
        <v>0</v>
      </c>
      <c r="AK16" s="158">
        <f t="shared" si="29"/>
        <v>-1</v>
      </c>
      <c r="AL16" s="164">
        <v>167</v>
      </c>
      <c r="AM16" s="164">
        <v>122</v>
      </c>
      <c r="AN16" s="156">
        <f t="shared" si="30"/>
        <v>73.053892215568865</v>
      </c>
      <c r="AO16" s="158">
        <f t="shared" si="31"/>
        <v>-45</v>
      </c>
      <c r="AP16" s="152">
        <v>371</v>
      </c>
      <c r="AQ16" s="152">
        <v>253</v>
      </c>
      <c r="AR16" s="161">
        <f t="shared" si="32"/>
        <v>68.2</v>
      </c>
      <c r="AS16" s="158">
        <f t="shared" si="33"/>
        <v>-118</v>
      </c>
      <c r="AT16" s="152">
        <v>505</v>
      </c>
      <c r="AU16" s="165">
        <v>364</v>
      </c>
      <c r="AV16" s="161">
        <f t="shared" si="34"/>
        <v>72.079207920792072</v>
      </c>
      <c r="AW16" s="158">
        <f t="shared" si="35"/>
        <v>-141</v>
      </c>
      <c r="AX16" s="152">
        <v>391</v>
      </c>
      <c r="AY16" s="152">
        <v>277</v>
      </c>
      <c r="AZ16" s="161">
        <f t="shared" si="36"/>
        <v>70.843989769820965</v>
      </c>
      <c r="BA16" s="158">
        <f t="shared" si="37"/>
        <v>-114</v>
      </c>
      <c r="BB16" s="164">
        <v>1832.1342925659471</v>
      </c>
      <c r="BC16" s="164">
        <v>1741.1552346570397</v>
      </c>
      <c r="BD16" s="158">
        <f t="shared" si="22"/>
        <v>-90.979057908907407</v>
      </c>
      <c r="BE16" s="152">
        <v>80</v>
      </c>
      <c r="BF16" s="152">
        <v>71</v>
      </c>
      <c r="BG16" s="161">
        <f t="shared" si="38"/>
        <v>88.75</v>
      </c>
      <c r="BH16" s="158">
        <f t="shared" si="39"/>
        <v>-9</v>
      </c>
      <c r="BI16" s="158">
        <v>29</v>
      </c>
    </row>
    <row r="17" spans="1:61" s="25" customFormat="1" ht="21" customHeight="1" x14ac:dyDescent="0.2">
      <c r="A17" s="24" t="s">
        <v>17</v>
      </c>
      <c r="B17" s="152">
        <v>625</v>
      </c>
      <c r="C17" s="152">
        <v>510</v>
      </c>
      <c r="D17" s="156">
        <f t="shared" si="0"/>
        <v>81.599999999999994</v>
      </c>
      <c r="E17" s="157">
        <f t="shared" si="1"/>
        <v>-115</v>
      </c>
      <c r="F17" s="153">
        <v>157</v>
      </c>
      <c r="G17" s="154">
        <v>110</v>
      </c>
      <c r="H17" s="156">
        <f t="shared" si="2"/>
        <v>70.063694267515913</v>
      </c>
      <c r="I17" s="158">
        <f t="shared" si="3"/>
        <v>-47</v>
      </c>
      <c r="J17" s="152">
        <v>104</v>
      </c>
      <c r="K17" s="152">
        <v>77</v>
      </c>
      <c r="L17" s="156">
        <f t="shared" si="4"/>
        <v>74.038461538461547</v>
      </c>
      <c r="M17" s="158">
        <f t="shared" si="5"/>
        <v>-27</v>
      </c>
      <c r="N17" s="152">
        <v>60</v>
      </c>
      <c r="O17" s="160">
        <v>45</v>
      </c>
      <c r="P17" s="161">
        <f t="shared" si="6"/>
        <v>75</v>
      </c>
      <c r="Q17" s="157">
        <f t="shared" si="7"/>
        <v>-15</v>
      </c>
      <c r="R17" s="152">
        <v>10</v>
      </c>
      <c r="S17" s="152">
        <v>12</v>
      </c>
      <c r="T17" s="161">
        <f t="shared" si="24"/>
        <v>120</v>
      </c>
      <c r="U17" s="158">
        <f t="shared" si="25"/>
        <v>2</v>
      </c>
      <c r="V17" s="179">
        <v>861</v>
      </c>
      <c r="W17" s="177">
        <v>983</v>
      </c>
      <c r="X17" s="156">
        <f t="shared" si="10"/>
        <v>114.16957026713123</v>
      </c>
      <c r="Y17" s="158">
        <f t="shared" si="11"/>
        <v>122</v>
      </c>
      <c r="Z17" s="164">
        <v>622</v>
      </c>
      <c r="AA17" s="164">
        <v>507</v>
      </c>
      <c r="AB17" s="156">
        <f t="shared" si="26"/>
        <v>81.511254019292608</v>
      </c>
      <c r="AC17" s="158">
        <f t="shared" si="27"/>
        <v>-115</v>
      </c>
      <c r="AD17" s="152">
        <v>120</v>
      </c>
      <c r="AE17" s="152">
        <v>268</v>
      </c>
      <c r="AF17" s="161">
        <f t="shared" si="12"/>
        <v>223.3</v>
      </c>
      <c r="AG17" s="158">
        <f t="shared" si="13"/>
        <v>148</v>
      </c>
      <c r="AH17" s="162">
        <v>30</v>
      </c>
      <c r="AI17" s="163">
        <v>32</v>
      </c>
      <c r="AJ17" s="156">
        <f t="shared" si="28"/>
        <v>106.66666666666667</v>
      </c>
      <c r="AK17" s="158">
        <f t="shared" si="29"/>
        <v>2</v>
      </c>
      <c r="AL17" s="164">
        <v>57</v>
      </c>
      <c r="AM17" s="164">
        <v>52</v>
      </c>
      <c r="AN17" s="156">
        <f t="shared" si="30"/>
        <v>91.228070175438589</v>
      </c>
      <c r="AO17" s="158">
        <f t="shared" si="31"/>
        <v>-5</v>
      </c>
      <c r="AP17" s="152">
        <v>122</v>
      </c>
      <c r="AQ17" s="152">
        <v>125</v>
      </c>
      <c r="AR17" s="161">
        <f t="shared" si="32"/>
        <v>102.5</v>
      </c>
      <c r="AS17" s="158">
        <f t="shared" si="33"/>
        <v>3</v>
      </c>
      <c r="AT17" s="152">
        <v>478</v>
      </c>
      <c r="AU17" s="165">
        <v>399</v>
      </c>
      <c r="AV17" s="161">
        <f t="shared" si="34"/>
        <v>83.472803347280333</v>
      </c>
      <c r="AW17" s="158">
        <f t="shared" si="35"/>
        <v>-79</v>
      </c>
      <c r="AX17" s="152">
        <v>387</v>
      </c>
      <c r="AY17" s="152">
        <v>316</v>
      </c>
      <c r="AZ17" s="161">
        <f t="shared" si="36"/>
        <v>81.653746770025833</v>
      </c>
      <c r="BA17" s="158">
        <f t="shared" si="37"/>
        <v>-71</v>
      </c>
      <c r="BB17" s="152">
        <v>1580.2005012531329</v>
      </c>
      <c r="BC17" s="164">
        <v>1798.7138263665595</v>
      </c>
      <c r="BD17" s="158">
        <f t="shared" si="22"/>
        <v>218.51332511342662</v>
      </c>
      <c r="BE17" s="152">
        <v>23</v>
      </c>
      <c r="BF17" s="152">
        <v>47</v>
      </c>
      <c r="BG17" s="161">
        <f t="shared" si="38"/>
        <v>204.34782608695653</v>
      </c>
      <c r="BH17" s="158">
        <f t="shared" si="39"/>
        <v>24</v>
      </c>
      <c r="BI17" s="158">
        <v>0</v>
      </c>
    </row>
    <row r="18" spans="1:61" s="25" customFormat="1" ht="21" customHeight="1" x14ac:dyDescent="0.2">
      <c r="A18" s="24" t="s">
        <v>18</v>
      </c>
      <c r="B18" s="152">
        <v>819</v>
      </c>
      <c r="C18" s="152">
        <v>818</v>
      </c>
      <c r="D18" s="156">
        <f t="shared" si="0"/>
        <v>99.877899877899878</v>
      </c>
      <c r="E18" s="157">
        <f t="shared" si="1"/>
        <v>-1</v>
      </c>
      <c r="F18" s="153">
        <v>296</v>
      </c>
      <c r="G18" s="154">
        <v>345</v>
      </c>
      <c r="H18" s="156">
        <f t="shared" si="2"/>
        <v>116.55405405405406</v>
      </c>
      <c r="I18" s="158">
        <f t="shared" si="3"/>
        <v>49</v>
      </c>
      <c r="J18" s="152">
        <v>280</v>
      </c>
      <c r="K18" s="152">
        <v>207</v>
      </c>
      <c r="L18" s="156">
        <f t="shared" si="4"/>
        <v>73.928571428571431</v>
      </c>
      <c r="M18" s="158">
        <f t="shared" si="5"/>
        <v>-73</v>
      </c>
      <c r="N18" s="152">
        <v>105</v>
      </c>
      <c r="O18" s="160">
        <v>96</v>
      </c>
      <c r="P18" s="161">
        <f t="shared" si="6"/>
        <v>91.428571428571431</v>
      </c>
      <c r="Q18" s="157">
        <f t="shared" si="7"/>
        <v>-9</v>
      </c>
      <c r="R18" s="152">
        <v>99</v>
      </c>
      <c r="S18" s="152">
        <v>99</v>
      </c>
      <c r="T18" s="161">
        <f t="shared" si="24"/>
        <v>100</v>
      </c>
      <c r="U18" s="158">
        <f t="shared" si="25"/>
        <v>0</v>
      </c>
      <c r="V18" s="179">
        <v>1113</v>
      </c>
      <c r="W18" s="177">
        <v>1607</v>
      </c>
      <c r="X18" s="156">
        <f t="shared" si="10"/>
        <v>144.38454627133871</v>
      </c>
      <c r="Y18" s="158">
        <f t="shared" si="11"/>
        <v>494</v>
      </c>
      <c r="Z18" s="164">
        <v>819</v>
      </c>
      <c r="AA18" s="164">
        <v>817</v>
      </c>
      <c r="AB18" s="156">
        <f t="shared" si="26"/>
        <v>99.755799755799757</v>
      </c>
      <c r="AC18" s="158">
        <f t="shared" si="27"/>
        <v>-2</v>
      </c>
      <c r="AD18" s="152">
        <v>123</v>
      </c>
      <c r="AE18" s="152">
        <v>481</v>
      </c>
      <c r="AF18" s="161">
        <f t="shared" si="12"/>
        <v>391.1</v>
      </c>
      <c r="AG18" s="158">
        <f t="shared" si="13"/>
        <v>358</v>
      </c>
      <c r="AH18" s="162">
        <v>68</v>
      </c>
      <c r="AI18" s="163">
        <v>3</v>
      </c>
      <c r="AJ18" s="156">
        <f t="shared" si="28"/>
        <v>4.4117647058823533</v>
      </c>
      <c r="AK18" s="158">
        <f t="shared" si="29"/>
        <v>-65</v>
      </c>
      <c r="AL18" s="164">
        <v>103</v>
      </c>
      <c r="AM18" s="164">
        <v>85</v>
      </c>
      <c r="AN18" s="156">
        <f t="shared" si="30"/>
        <v>82.524271844660191</v>
      </c>
      <c r="AO18" s="158">
        <f t="shared" si="31"/>
        <v>-18</v>
      </c>
      <c r="AP18" s="152">
        <v>352</v>
      </c>
      <c r="AQ18" s="152">
        <v>352</v>
      </c>
      <c r="AR18" s="161">
        <f t="shared" si="32"/>
        <v>100</v>
      </c>
      <c r="AS18" s="158">
        <f t="shared" si="33"/>
        <v>0</v>
      </c>
      <c r="AT18" s="152">
        <v>566</v>
      </c>
      <c r="AU18" s="165">
        <v>630</v>
      </c>
      <c r="AV18" s="161">
        <f t="shared" si="34"/>
        <v>111.30742049469964</v>
      </c>
      <c r="AW18" s="158">
        <f t="shared" si="35"/>
        <v>64</v>
      </c>
      <c r="AX18" s="152">
        <v>502</v>
      </c>
      <c r="AY18" s="152">
        <v>505</v>
      </c>
      <c r="AZ18" s="161">
        <f t="shared" si="36"/>
        <v>100.59760956175299</v>
      </c>
      <c r="BA18" s="158">
        <f t="shared" si="37"/>
        <v>3</v>
      </c>
      <c r="BB18" s="152">
        <v>1683.8260869565217</v>
      </c>
      <c r="BC18" s="164">
        <v>2360.1336302895324</v>
      </c>
      <c r="BD18" s="158">
        <f t="shared" si="22"/>
        <v>676.3075433330107</v>
      </c>
      <c r="BE18" s="152">
        <v>79</v>
      </c>
      <c r="BF18" s="152">
        <v>136</v>
      </c>
      <c r="BG18" s="161">
        <f t="shared" si="38"/>
        <v>172.15189873417722</v>
      </c>
      <c r="BH18" s="158">
        <f t="shared" si="39"/>
        <v>57</v>
      </c>
      <c r="BI18" s="158">
        <v>5</v>
      </c>
    </row>
    <row r="19" spans="1:61" s="25" customFormat="1" ht="21" customHeight="1" x14ac:dyDescent="0.2">
      <c r="A19" s="24" t="s">
        <v>40</v>
      </c>
      <c r="B19" s="152">
        <v>2045</v>
      </c>
      <c r="C19" s="152">
        <v>1763</v>
      </c>
      <c r="D19" s="156">
        <f t="shared" si="0"/>
        <v>86.210268948655255</v>
      </c>
      <c r="E19" s="157">
        <f t="shared" si="1"/>
        <v>-282</v>
      </c>
      <c r="F19" s="153">
        <v>566</v>
      </c>
      <c r="G19" s="154">
        <v>448</v>
      </c>
      <c r="H19" s="156">
        <f t="shared" si="2"/>
        <v>79.15194346289752</v>
      </c>
      <c r="I19" s="158">
        <f t="shared" si="3"/>
        <v>-118</v>
      </c>
      <c r="J19" s="152">
        <v>287</v>
      </c>
      <c r="K19" s="152">
        <v>159</v>
      </c>
      <c r="L19" s="156">
        <f t="shared" si="4"/>
        <v>55.400696864111495</v>
      </c>
      <c r="M19" s="158">
        <f t="shared" si="5"/>
        <v>-128</v>
      </c>
      <c r="N19" s="152">
        <v>155</v>
      </c>
      <c r="O19" s="160">
        <v>82</v>
      </c>
      <c r="P19" s="161">
        <f t="shared" si="6"/>
        <v>52.903225806451616</v>
      </c>
      <c r="Q19" s="157">
        <f t="shared" si="7"/>
        <v>-73</v>
      </c>
      <c r="R19" s="152">
        <v>46</v>
      </c>
      <c r="S19" s="152">
        <v>63</v>
      </c>
      <c r="T19" s="161">
        <f t="shared" si="24"/>
        <v>136.95652173913044</v>
      </c>
      <c r="U19" s="158">
        <f t="shared" si="25"/>
        <v>17</v>
      </c>
      <c r="V19" s="179">
        <v>2710</v>
      </c>
      <c r="W19" s="177">
        <v>2579</v>
      </c>
      <c r="X19" s="156">
        <f t="shared" si="10"/>
        <v>95.166051660516601</v>
      </c>
      <c r="Y19" s="158">
        <f t="shared" si="11"/>
        <v>-131</v>
      </c>
      <c r="Z19" s="164">
        <v>1996</v>
      </c>
      <c r="AA19" s="164">
        <v>1701</v>
      </c>
      <c r="AB19" s="156">
        <f t="shared" si="26"/>
        <v>85.220440881763523</v>
      </c>
      <c r="AC19" s="158">
        <f t="shared" si="27"/>
        <v>-295</v>
      </c>
      <c r="AD19" s="152">
        <v>380</v>
      </c>
      <c r="AE19" s="152">
        <v>564</v>
      </c>
      <c r="AF19" s="161">
        <f t="shared" si="12"/>
        <v>148.4</v>
      </c>
      <c r="AG19" s="158">
        <f t="shared" si="13"/>
        <v>184</v>
      </c>
      <c r="AH19" s="162">
        <v>47</v>
      </c>
      <c r="AI19" s="163">
        <v>13</v>
      </c>
      <c r="AJ19" s="156">
        <f t="shared" si="28"/>
        <v>27.659574468085108</v>
      </c>
      <c r="AK19" s="158">
        <f t="shared" si="29"/>
        <v>-34</v>
      </c>
      <c r="AL19" s="164">
        <v>98</v>
      </c>
      <c r="AM19" s="164">
        <v>117</v>
      </c>
      <c r="AN19" s="156">
        <f t="shared" si="30"/>
        <v>119.38775510204083</v>
      </c>
      <c r="AO19" s="158">
        <f t="shared" si="31"/>
        <v>19</v>
      </c>
      <c r="AP19" s="152">
        <v>399</v>
      </c>
      <c r="AQ19" s="152">
        <v>363</v>
      </c>
      <c r="AR19" s="161">
        <f t="shared" si="32"/>
        <v>91</v>
      </c>
      <c r="AS19" s="158">
        <f t="shared" si="33"/>
        <v>-36</v>
      </c>
      <c r="AT19" s="152">
        <v>1542</v>
      </c>
      <c r="AU19" s="165">
        <v>1322</v>
      </c>
      <c r="AV19" s="161">
        <f t="shared" si="34"/>
        <v>85.732814526588839</v>
      </c>
      <c r="AW19" s="158">
        <f t="shared" si="35"/>
        <v>-220</v>
      </c>
      <c r="AX19" s="152">
        <v>1026</v>
      </c>
      <c r="AY19" s="152">
        <v>801</v>
      </c>
      <c r="AZ19" s="161">
        <f t="shared" si="36"/>
        <v>78.070175438596493</v>
      </c>
      <c r="BA19" s="158">
        <f t="shared" si="37"/>
        <v>-225</v>
      </c>
      <c r="BB19" s="152">
        <v>1728.6948176583494</v>
      </c>
      <c r="BC19" s="164">
        <v>2154.6218487394958</v>
      </c>
      <c r="BD19" s="158">
        <f t="shared" si="22"/>
        <v>425.92703108114642</v>
      </c>
      <c r="BE19" s="152">
        <v>86</v>
      </c>
      <c r="BF19" s="152">
        <v>147</v>
      </c>
      <c r="BG19" s="161">
        <f t="shared" si="38"/>
        <v>170.93023255813952</v>
      </c>
      <c r="BH19" s="158">
        <f t="shared" si="39"/>
        <v>61</v>
      </c>
      <c r="BI19" s="158">
        <v>0</v>
      </c>
    </row>
    <row r="20" spans="1:61" s="25" customFormat="1" ht="21" customHeight="1" x14ac:dyDescent="0.2">
      <c r="A20" s="24" t="s">
        <v>19</v>
      </c>
      <c r="B20" s="152">
        <v>981</v>
      </c>
      <c r="C20" s="152">
        <v>788</v>
      </c>
      <c r="D20" s="156">
        <f t="shared" si="0"/>
        <v>80.326197757390418</v>
      </c>
      <c r="E20" s="157">
        <f t="shared" si="1"/>
        <v>-193</v>
      </c>
      <c r="F20" s="153">
        <v>324</v>
      </c>
      <c r="G20" s="154">
        <v>165</v>
      </c>
      <c r="H20" s="156">
        <f t="shared" si="2"/>
        <v>50.925925925925931</v>
      </c>
      <c r="I20" s="158">
        <f t="shared" si="3"/>
        <v>-159</v>
      </c>
      <c r="J20" s="152">
        <v>268</v>
      </c>
      <c r="K20" s="152">
        <v>161</v>
      </c>
      <c r="L20" s="156">
        <f t="shared" si="4"/>
        <v>60.074626865671647</v>
      </c>
      <c r="M20" s="158">
        <f t="shared" si="5"/>
        <v>-107</v>
      </c>
      <c r="N20" s="152">
        <v>76</v>
      </c>
      <c r="O20" s="160">
        <v>44</v>
      </c>
      <c r="P20" s="161">
        <f t="shared" si="6"/>
        <v>57.894736842105267</v>
      </c>
      <c r="Q20" s="157">
        <f t="shared" si="7"/>
        <v>-32</v>
      </c>
      <c r="R20" s="152">
        <v>79</v>
      </c>
      <c r="S20" s="152">
        <v>84</v>
      </c>
      <c r="T20" s="161">
        <f t="shared" si="24"/>
        <v>106.32911392405062</v>
      </c>
      <c r="U20" s="158">
        <f t="shared" si="25"/>
        <v>5</v>
      </c>
      <c r="V20" s="179">
        <v>2108</v>
      </c>
      <c r="W20" s="177">
        <v>2352</v>
      </c>
      <c r="X20" s="156">
        <f t="shared" si="10"/>
        <v>111.57495256166983</v>
      </c>
      <c r="Y20" s="158">
        <f t="shared" si="11"/>
        <v>244</v>
      </c>
      <c r="Z20" s="164">
        <v>978</v>
      </c>
      <c r="AA20" s="164">
        <v>788</v>
      </c>
      <c r="AB20" s="156">
        <f t="shared" si="26"/>
        <v>80.572597137014313</v>
      </c>
      <c r="AC20" s="158">
        <f t="shared" si="27"/>
        <v>-190</v>
      </c>
      <c r="AD20" s="152">
        <v>437</v>
      </c>
      <c r="AE20" s="152">
        <v>946</v>
      </c>
      <c r="AF20" s="161">
        <f t="shared" si="12"/>
        <v>216.5</v>
      </c>
      <c r="AG20" s="158">
        <f t="shared" si="13"/>
        <v>509</v>
      </c>
      <c r="AH20" s="162">
        <v>57</v>
      </c>
      <c r="AI20" s="163">
        <v>65</v>
      </c>
      <c r="AJ20" s="156">
        <f t="shared" si="28"/>
        <v>114.03508771929825</v>
      </c>
      <c r="AK20" s="158">
        <f t="shared" si="29"/>
        <v>8</v>
      </c>
      <c r="AL20" s="164">
        <v>119</v>
      </c>
      <c r="AM20" s="164">
        <v>119</v>
      </c>
      <c r="AN20" s="156">
        <f t="shared" si="30"/>
        <v>100</v>
      </c>
      <c r="AO20" s="158">
        <f t="shared" si="31"/>
        <v>0</v>
      </c>
      <c r="AP20" s="152">
        <v>369</v>
      </c>
      <c r="AQ20" s="152">
        <v>244</v>
      </c>
      <c r="AR20" s="161">
        <f t="shared" si="32"/>
        <v>66.099999999999994</v>
      </c>
      <c r="AS20" s="158">
        <f t="shared" si="33"/>
        <v>-125</v>
      </c>
      <c r="AT20" s="152">
        <v>696</v>
      </c>
      <c r="AU20" s="165">
        <v>576</v>
      </c>
      <c r="AV20" s="161">
        <f t="shared" si="34"/>
        <v>82.758620689655174</v>
      </c>
      <c r="AW20" s="158">
        <f t="shared" si="35"/>
        <v>-120</v>
      </c>
      <c r="AX20" s="152">
        <v>578</v>
      </c>
      <c r="AY20" s="152">
        <v>450</v>
      </c>
      <c r="AZ20" s="161">
        <f t="shared" si="36"/>
        <v>77.854671280276818</v>
      </c>
      <c r="BA20" s="158">
        <f t="shared" si="37"/>
        <v>-128</v>
      </c>
      <c r="BB20" s="152">
        <v>1232.8593996840443</v>
      </c>
      <c r="BC20" s="164">
        <v>1403.2075471698113</v>
      </c>
      <c r="BD20" s="158">
        <f t="shared" si="22"/>
        <v>170.34814748576696</v>
      </c>
      <c r="BE20" s="152">
        <v>98</v>
      </c>
      <c r="BF20" s="152">
        <v>74</v>
      </c>
      <c r="BG20" s="161">
        <f t="shared" si="38"/>
        <v>75.510204081632651</v>
      </c>
      <c r="BH20" s="158">
        <f t="shared" si="39"/>
        <v>-24</v>
      </c>
      <c r="BI20" s="158">
        <v>0</v>
      </c>
    </row>
    <row r="21" spans="1:61" s="25" customFormat="1" ht="21" customHeight="1" x14ac:dyDescent="0.2">
      <c r="A21" s="24" t="s">
        <v>20</v>
      </c>
      <c r="B21" s="152">
        <v>551</v>
      </c>
      <c r="C21" s="152">
        <v>469</v>
      </c>
      <c r="D21" s="156">
        <f t="shared" si="0"/>
        <v>85.117967332123413</v>
      </c>
      <c r="E21" s="157">
        <f t="shared" si="1"/>
        <v>-82</v>
      </c>
      <c r="F21" s="153">
        <v>186</v>
      </c>
      <c r="G21" s="154">
        <v>194</v>
      </c>
      <c r="H21" s="156">
        <f t="shared" si="2"/>
        <v>104.3010752688172</v>
      </c>
      <c r="I21" s="158">
        <f t="shared" si="3"/>
        <v>8</v>
      </c>
      <c r="J21" s="152">
        <v>67</v>
      </c>
      <c r="K21" s="152">
        <v>29</v>
      </c>
      <c r="L21" s="156">
        <f t="shared" si="4"/>
        <v>43.283582089552233</v>
      </c>
      <c r="M21" s="158">
        <f t="shared" si="5"/>
        <v>-38</v>
      </c>
      <c r="N21" s="152">
        <v>2</v>
      </c>
      <c r="O21" s="160">
        <v>4</v>
      </c>
      <c r="P21" s="161">
        <f t="shared" si="6"/>
        <v>200</v>
      </c>
      <c r="Q21" s="157">
        <f t="shared" si="7"/>
        <v>2</v>
      </c>
      <c r="R21" s="152">
        <v>90</v>
      </c>
      <c r="S21" s="152">
        <v>61</v>
      </c>
      <c r="T21" s="161">
        <f t="shared" si="24"/>
        <v>67.777777777777786</v>
      </c>
      <c r="U21" s="158">
        <f t="shared" si="25"/>
        <v>-29</v>
      </c>
      <c r="V21" s="179">
        <v>1093</v>
      </c>
      <c r="W21" s="177">
        <v>1176</v>
      </c>
      <c r="X21" s="156">
        <f t="shared" si="10"/>
        <v>107.59377859103385</v>
      </c>
      <c r="Y21" s="158">
        <f t="shared" si="11"/>
        <v>83</v>
      </c>
      <c r="Z21" s="164">
        <v>542</v>
      </c>
      <c r="AA21" s="164">
        <v>467</v>
      </c>
      <c r="AB21" s="156">
        <f t="shared" si="26"/>
        <v>86.162361623616235</v>
      </c>
      <c r="AC21" s="158">
        <f t="shared" si="27"/>
        <v>-75</v>
      </c>
      <c r="AD21" s="152">
        <v>532</v>
      </c>
      <c r="AE21" s="152">
        <v>600</v>
      </c>
      <c r="AF21" s="161">
        <f t="shared" si="12"/>
        <v>112.8</v>
      </c>
      <c r="AG21" s="158">
        <f t="shared" si="13"/>
        <v>68</v>
      </c>
      <c r="AH21" s="162">
        <v>2</v>
      </c>
      <c r="AI21" s="163">
        <v>0</v>
      </c>
      <c r="AJ21" s="156">
        <f t="shared" si="28"/>
        <v>0</v>
      </c>
      <c r="AK21" s="158">
        <f t="shared" si="29"/>
        <v>-2</v>
      </c>
      <c r="AL21" s="164">
        <v>28</v>
      </c>
      <c r="AM21" s="164">
        <v>31</v>
      </c>
      <c r="AN21" s="156">
        <f t="shared" si="30"/>
        <v>110.71428571428572</v>
      </c>
      <c r="AO21" s="158">
        <f t="shared" si="31"/>
        <v>3</v>
      </c>
      <c r="AP21" s="152">
        <v>197</v>
      </c>
      <c r="AQ21" s="152">
        <v>84</v>
      </c>
      <c r="AR21" s="161">
        <f t="shared" si="32"/>
        <v>42.6</v>
      </c>
      <c r="AS21" s="158">
        <f t="shared" si="33"/>
        <v>-113</v>
      </c>
      <c r="AT21" s="152">
        <v>420</v>
      </c>
      <c r="AU21" s="165">
        <v>370</v>
      </c>
      <c r="AV21" s="161">
        <f t="shared" si="34"/>
        <v>88.095238095238088</v>
      </c>
      <c r="AW21" s="158">
        <f t="shared" si="35"/>
        <v>-50</v>
      </c>
      <c r="AX21" s="152">
        <v>363</v>
      </c>
      <c r="AY21" s="152">
        <v>327</v>
      </c>
      <c r="AZ21" s="161">
        <f t="shared" si="36"/>
        <v>90.082644628099175</v>
      </c>
      <c r="BA21" s="158">
        <f t="shared" si="37"/>
        <v>-36</v>
      </c>
      <c r="BB21" s="152">
        <v>2321.9072164948452</v>
      </c>
      <c r="BC21" s="164">
        <v>3913.968253968254</v>
      </c>
      <c r="BD21" s="158">
        <f t="shared" si="22"/>
        <v>1592.0610374734088</v>
      </c>
      <c r="BE21" s="152">
        <v>75</v>
      </c>
      <c r="BF21" s="152">
        <v>47</v>
      </c>
      <c r="BG21" s="161">
        <f t="shared" si="38"/>
        <v>62.666666666666671</v>
      </c>
      <c r="BH21" s="158">
        <f t="shared" si="39"/>
        <v>-28</v>
      </c>
      <c r="BI21" s="158">
        <v>4</v>
      </c>
    </row>
    <row r="22" spans="1:61" s="25" customFormat="1" ht="21" customHeight="1" x14ac:dyDescent="0.2">
      <c r="A22" s="24" t="s">
        <v>21</v>
      </c>
      <c r="B22" s="152">
        <v>416</v>
      </c>
      <c r="C22" s="152">
        <v>385</v>
      </c>
      <c r="D22" s="156">
        <f t="shared" si="0"/>
        <v>92.548076923076934</v>
      </c>
      <c r="E22" s="157">
        <f t="shared" si="1"/>
        <v>-31</v>
      </c>
      <c r="F22" s="153">
        <v>110</v>
      </c>
      <c r="G22" s="154">
        <v>132</v>
      </c>
      <c r="H22" s="156">
        <f t="shared" si="2"/>
        <v>120</v>
      </c>
      <c r="I22" s="158">
        <f t="shared" si="3"/>
        <v>22</v>
      </c>
      <c r="J22" s="152">
        <v>116</v>
      </c>
      <c r="K22" s="152">
        <v>154</v>
      </c>
      <c r="L22" s="156">
        <f t="shared" si="4"/>
        <v>132.75862068965517</v>
      </c>
      <c r="M22" s="158">
        <f t="shared" si="5"/>
        <v>38</v>
      </c>
      <c r="N22" s="152">
        <v>38</v>
      </c>
      <c r="O22" s="160">
        <v>90</v>
      </c>
      <c r="P22" s="161">
        <f t="shared" si="6"/>
        <v>236.84210526315786</v>
      </c>
      <c r="Q22" s="157">
        <f t="shared" si="7"/>
        <v>52</v>
      </c>
      <c r="R22" s="152">
        <v>112</v>
      </c>
      <c r="S22" s="152">
        <v>71</v>
      </c>
      <c r="T22" s="161">
        <f t="shared" si="24"/>
        <v>63.392857142857139</v>
      </c>
      <c r="U22" s="158">
        <f t="shared" si="25"/>
        <v>-41</v>
      </c>
      <c r="V22" s="179">
        <v>859</v>
      </c>
      <c r="W22" s="177">
        <v>892</v>
      </c>
      <c r="X22" s="156">
        <f t="shared" si="10"/>
        <v>103.84167636786961</v>
      </c>
      <c r="Y22" s="158">
        <f t="shared" si="11"/>
        <v>33</v>
      </c>
      <c r="Z22" s="164">
        <v>415</v>
      </c>
      <c r="AA22" s="164">
        <v>384</v>
      </c>
      <c r="AB22" s="156">
        <f t="shared" si="26"/>
        <v>92.53012048192771</v>
      </c>
      <c r="AC22" s="158">
        <f t="shared" si="27"/>
        <v>-31</v>
      </c>
      <c r="AD22" s="152">
        <v>318</v>
      </c>
      <c r="AE22" s="152">
        <v>227</v>
      </c>
      <c r="AF22" s="161">
        <f t="shared" si="12"/>
        <v>71.400000000000006</v>
      </c>
      <c r="AG22" s="158">
        <f t="shared" si="13"/>
        <v>-91</v>
      </c>
      <c r="AH22" s="162">
        <v>0</v>
      </c>
      <c r="AI22" s="163">
        <v>26</v>
      </c>
      <c r="AJ22" s="156" t="s">
        <v>32</v>
      </c>
      <c r="AK22" s="158">
        <f t="shared" si="29"/>
        <v>26</v>
      </c>
      <c r="AL22" s="164">
        <v>66</v>
      </c>
      <c r="AM22" s="164">
        <v>82</v>
      </c>
      <c r="AN22" s="156">
        <f t="shared" si="30"/>
        <v>124.24242424242425</v>
      </c>
      <c r="AO22" s="158">
        <f t="shared" si="31"/>
        <v>16</v>
      </c>
      <c r="AP22" s="152">
        <v>187</v>
      </c>
      <c r="AQ22" s="152">
        <v>219</v>
      </c>
      <c r="AR22" s="161">
        <f t="shared" si="32"/>
        <v>117.1</v>
      </c>
      <c r="AS22" s="158">
        <f t="shared" si="33"/>
        <v>32</v>
      </c>
      <c r="AT22" s="152">
        <v>285</v>
      </c>
      <c r="AU22" s="165">
        <v>277</v>
      </c>
      <c r="AV22" s="161">
        <f t="shared" si="34"/>
        <v>97.192982456140356</v>
      </c>
      <c r="AW22" s="158">
        <f t="shared" si="35"/>
        <v>-8</v>
      </c>
      <c r="AX22" s="152">
        <v>260</v>
      </c>
      <c r="AY22" s="152">
        <v>247</v>
      </c>
      <c r="AZ22" s="161">
        <f t="shared" si="36"/>
        <v>95</v>
      </c>
      <c r="BA22" s="158">
        <f t="shared" si="37"/>
        <v>-13</v>
      </c>
      <c r="BB22" s="152">
        <v>2049.4880546075087</v>
      </c>
      <c r="BC22" s="164">
        <v>2517.7685950413224</v>
      </c>
      <c r="BD22" s="158">
        <f t="shared" si="22"/>
        <v>468.28054043381371</v>
      </c>
      <c r="BE22" s="152">
        <v>68</v>
      </c>
      <c r="BF22" s="152">
        <v>65</v>
      </c>
      <c r="BG22" s="161">
        <f t="shared" si="38"/>
        <v>95.588235294117652</v>
      </c>
      <c r="BH22" s="158">
        <f t="shared" si="39"/>
        <v>-3</v>
      </c>
      <c r="BI22" s="158">
        <v>0</v>
      </c>
    </row>
    <row r="23" spans="1:61" s="25" customFormat="1" ht="21" customHeight="1" x14ac:dyDescent="0.2">
      <c r="A23" s="24" t="s">
        <v>22</v>
      </c>
      <c r="B23" s="152">
        <v>908</v>
      </c>
      <c r="C23" s="152">
        <v>724</v>
      </c>
      <c r="D23" s="156">
        <f t="shared" si="0"/>
        <v>79.735682819383257</v>
      </c>
      <c r="E23" s="157">
        <f t="shared" si="1"/>
        <v>-184</v>
      </c>
      <c r="F23" s="153">
        <v>279</v>
      </c>
      <c r="G23" s="154">
        <v>209</v>
      </c>
      <c r="H23" s="156">
        <f t="shared" si="2"/>
        <v>74.910394265232966</v>
      </c>
      <c r="I23" s="158">
        <f t="shared" si="3"/>
        <v>-70</v>
      </c>
      <c r="J23" s="152">
        <v>238</v>
      </c>
      <c r="K23" s="152">
        <v>157</v>
      </c>
      <c r="L23" s="156">
        <f t="shared" si="4"/>
        <v>65.966386554621849</v>
      </c>
      <c r="M23" s="158">
        <f t="shared" si="5"/>
        <v>-81</v>
      </c>
      <c r="N23" s="152">
        <v>114</v>
      </c>
      <c r="O23" s="160">
        <v>92</v>
      </c>
      <c r="P23" s="161">
        <f t="shared" si="6"/>
        <v>80.701754385964904</v>
      </c>
      <c r="Q23" s="157">
        <f t="shared" si="7"/>
        <v>-22</v>
      </c>
      <c r="R23" s="152">
        <v>56</v>
      </c>
      <c r="S23" s="152">
        <v>34</v>
      </c>
      <c r="T23" s="161">
        <f t="shared" si="24"/>
        <v>60.714285714285708</v>
      </c>
      <c r="U23" s="158">
        <f t="shared" si="25"/>
        <v>-22</v>
      </c>
      <c r="V23" s="179">
        <v>1407</v>
      </c>
      <c r="W23" s="177">
        <v>1159</v>
      </c>
      <c r="X23" s="156">
        <f t="shared" si="10"/>
        <v>82.373845060412222</v>
      </c>
      <c r="Y23" s="158">
        <f t="shared" si="11"/>
        <v>-248</v>
      </c>
      <c r="Z23" s="164">
        <v>906</v>
      </c>
      <c r="AA23" s="164">
        <v>721</v>
      </c>
      <c r="AB23" s="156">
        <f t="shared" si="26"/>
        <v>79.580573951434872</v>
      </c>
      <c r="AC23" s="158">
        <f t="shared" si="27"/>
        <v>-185</v>
      </c>
      <c r="AD23" s="152">
        <v>264</v>
      </c>
      <c r="AE23" s="152">
        <v>187</v>
      </c>
      <c r="AF23" s="161">
        <f t="shared" si="12"/>
        <v>70.8</v>
      </c>
      <c r="AG23" s="158">
        <f t="shared" si="13"/>
        <v>-77</v>
      </c>
      <c r="AH23" s="162">
        <v>19</v>
      </c>
      <c r="AI23" s="163">
        <v>19</v>
      </c>
      <c r="AJ23" s="156">
        <f t="shared" si="28"/>
        <v>100</v>
      </c>
      <c r="AK23" s="158">
        <f t="shared" si="29"/>
        <v>0</v>
      </c>
      <c r="AL23" s="164">
        <v>115</v>
      </c>
      <c r="AM23" s="164">
        <v>73</v>
      </c>
      <c r="AN23" s="156">
        <f t="shared" si="30"/>
        <v>63.478260869565219</v>
      </c>
      <c r="AO23" s="158">
        <f t="shared" si="31"/>
        <v>-42</v>
      </c>
      <c r="AP23" s="152">
        <v>337</v>
      </c>
      <c r="AQ23" s="152">
        <v>296</v>
      </c>
      <c r="AR23" s="161">
        <f t="shared" si="32"/>
        <v>87.8</v>
      </c>
      <c r="AS23" s="158">
        <f t="shared" si="33"/>
        <v>-41</v>
      </c>
      <c r="AT23" s="152">
        <v>620</v>
      </c>
      <c r="AU23" s="165">
        <v>537</v>
      </c>
      <c r="AV23" s="161">
        <f t="shared" si="34"/>
        <v>86.612903225806448</v>
      </c>
      <c r="AW23" s="158">
        <f t="shared" si="35"/>
        <v>-83</v>
      </c>
      <c r="AX23" s="152">
        <v>496</v>
      </c>
      <c r="AY23" s="152">
        <v>401</v>
      </c>
      <c r="AZ23" s="161">
        <f t="shared" si="36"/>
        <v>80.846774193548384</v>
      </c>
      <c r="BA23" s="158">
        <f t="shared" si="37"/>
        <v>-95</v>
      </c>
      <c r="BB23" s="152">
        <v>1636.8606701940034</v>
      </c>
      <c r="BC23" s="164">
        <v>2283.4905660377358</v>
      </c>
      <c r="BD23" s="158">
        <f t="shared" si="22"/>
        <v>646.62989584373236</v>
      </c>
      <c r="BE23" s="152">
        <v>29</v>
      </c>
      <c r="BF23" s="152">
        <v>80</v>
      </c>
      <c r="BG23" s="161">
        <f t="shared" si="38"/>
        <v>275.86206896551727</v>
      </c>
      <c r="BH23" s="158">
        <f t="shared" si="39"/>
        <v>51</v>
      </c>
      <c r="BI23" s="158">
        <v>78</v>
      </c>
    </row>
    <row r="24" spans="1:61" s="25" customFormat="1" ht="21" customHeight="1" x14ac:dyDescent="0.2">
      <c r="A24" s="24" t="s">
        <v>23</v>
      </c>
      <c r="B24" s="152">
        <v>991</v>
      </c>
      <c r="C24" s="152">
        <v>771</v>
      </c>
      <c r="D24" s="156">
        <f t="shared" si="0"/>
        <v>77.800201816347126</v>
      </c>
      <c r="E24" s="157">
        <f t="shared" si="1"/>
        <v>-220</v>
      </c>
      <c r="F24" s="153">
        <v>200</v>
      </c>
      <c r="G24" s="154">
        <v>257</v>
      </c>
      <c r="H24" s="156">
        <f t="shared" si="2"/>
        <v>128.5</v>
      </c>
      <c r="I24" s="158">
        <f t="shared" si="3"/>
        <v>57</v>
      </c>
      <c r="J24" s="152">
        <v>143</v>
      </c>
      <c r="K24" s="152">
        <v>125</v>
      </c>
      <c r="L24" s="156">
        <f t="shared" si="4"/>
        <v>87.412587412587413</v>
      </c>
      <c r="M24" s="158">
        <f t="shared" si="5"/>
        <v>-18</v>
      </c>
      <c r="N24" s="152">
        <v>51</v>
      </c>
      <c r="O24" s="160">
        <v>43</v>
      </c>
      <c r="P24" s="161">
        <f t="shared" si="6"/>
        <v>84.313725490196077</v>
      </c>
      <c r="Q24" s="157">
        <f t="shared" si="7"/>
        <v>-8</v>
      </c>
      <c r="R24" s="152">
        <v>76</v>
      </c>
      <c r="S24" s="152">
        <v>76</v>
      </c>
      <c r="T24" s="161">
        <f t="shared" si="24"/>
        <v>100</v>
      </c>
      <c r="U24" s="158">
        <f t="shared" si="25"/>
        <v>0</v>
      </c>
      <c r="V24" s="179">
        <v>1211</v>
      </c>
      <c r="W24" s="177">
        <v>1000</v>
      </c>
      <c r="X24" s="156">
        <f t="shared" si="10"/>
        <v>82.576383154417826</v>
      </c>
      <c r="Y24" s="158">
        <f t="shared" si="11"/>
        <v>-211</v>
      </c>
      <c r="Z24" s="164">
        <v>969</v>
      </c>
      <c r="AA24" s="164">
        <v>757</v>
      </c>
      <c r="AB24" s="156">
        <f t="shared" si="26"/>
        <v>78.121775025799792</v>
      </c>
      <c r="AC24" s="158">
        <f t="shared" si="27"/>
        <v>-212</v>
      </c>
      <c r="AD24" s="152">
        <v>133</v>
      </c>
      <c r="AE24" s="152">
        <v>133</v>
      </c>
      <c r="AF24" s="161">
        <f t="shared" si="12"/>
        <v>100</v>
      </c>
      <c r="AG24" s="158">
        <f t="shared" si="13"/>
        <v>0</v>
      </c>
      <c r="AH24" s="162">
        <v>5</v>
      </c>
      <c r="AI24" s="163">
        <v>7</v>
      </c>
      <c r="AJ24" s="156">
        <f t="shared" si="28"/>
        <v>140</v>
      </c>
      <c r="AK24" s="158">
        <f t="shared" si="29"/>
        <v>2</v>
      </c>
      <c r="AL24" s="164">
        <v>73</v>
      </c>
      <c r="AM24" s="164">
        <v>72</v>
      </c>
      <c r="AN24" s="156">
        <f t="shared" si="30"/>
        <v>98.630136986301366</v>
      </c>
      <c r="AO24" s="158">
        <f t="shared" si="31"/>
        <v>-1</v>
      </c>
      <c r="AP24" s="152">
        <v>211</v>
      </c>
      <c r="AQ24" s="152">
        <v>193</v>
      </c>
      <c r="AR24" s="161">
        <f t="shared" si="32"/>
        <v>91.5</v>
      </c>
      <c r="AS24" s="158">
        <f t="shared" si="33"/>
        <v>-18</v>
      </c>
      <c r="AT24" s="152">
        <v>723</v>
      </c>
      <c r="AU24" s="165">
        <v>608</v>
      </c>
      <c r="AV24" s="161">
        <f t="shared" si="34"/>
        <v>84.094052558782849</v>
      </c>
      <c r="AW24" s="158">
        <f t="shared" si="35"/>
        <v>-115</v>
      </c>
      <c r="AX24" s="152">
        <v>592</v>
      </c>
      <c r="AY24" s="152">
        <v>510</v>
      </c>
      <c r="AZ24" s="161">
        <f t="shared" si="36"/>
        <v>86.148648648648646</v>
      </c>
      <c r="BA24" s="158">
        <f t="shared" si="37"/>
        <v>-82</v>
      </c>
      <c r="BB24" s="152">
        <v>1743.2153392330383</v>
      </c>
      <c r="BC24" s="164">
        <v>2256.9230769230771</v>
      </c>
      <c r="BD24" s="158">
        <f t="shared" si="22"/>
        <v>513.70773769003881</v>
      </c>
      <c r="BE24" s="152">
        <v>70</v>
      </c>
      <c r="BF24" s="152">
        <v>44</v>
      </c>
      <c r="BG24" s="161">
        <f t="shared" si="38"/>
        <v>62.857142857142854</v>
      </c>
      <c r="BH24" s="158">
        <f t="shared" si="39"/>
        <v>-26</v>
      </c>
      <c r="BI24" s="158">
        <v>0</v>
      </c>
    </row>
    <row r="25" spans="1:61" s="25" customFormat="1" ht="21" customHeight="1" x14ac:dyDescent="0.2">
      <c r="A25" s="24" t="s">
        <v>24</v>
      </c>
      <c r="B25" s="152">
        <v>542</v>
      </c>
      <c r="C25" s="152">
        <v>548</v>
      </c>
      <c r="D25" s="156">
        <f t="shared" si="0"/>
        <v>101.1070110701107</v>
      </c>
      <c r="E25" s="157">
        <f t="shared" si="1"/>
        <v>6</v>
      </c>
      <c r="F25" s="153">
        <v>129</v>
      </c>
      <c r="G25" s="154">
        <v>163</v>
      </c>
      <c r="H25" s="156">
        <f t="shared" si="2"/>
        <v>126.35658914728683</v>
      </c>
      <c r="I25" s="158">
        <f t="shared" si="3"/>
        <v>34</v>
      </c>
      <c r="J25" s="152">
        <v>93</v>
      </c>
      <c r="K25" s="152">
        <v>186</v>
      </c>
      <c r="L25" s="156">
        <f t="shared" si="4"/>
        <v>200</v>
      </c>
      <c r="M25" s="158">
        <f t="shared" si="5"/>
        <v>93</v>
      </c>
      <c r="N25" s="152">
        <v>64</v>
      </c>
      <c r="O25" s="160">
        <v>140</v>
      </c>
      <c r="P25" s="161">
        <f t="shared" si="6"/>
        <v>218.75</v>
      </c>
      <c r="Q25" s="157">
        <f t="shared" si="7"/>
        <v>76</v>
      </c>
      <c r="R25" s="152">
        <v>41</v>
      </c>
      <c r="S25" s="152">
        <v>39</v>
      </c>
      <c r="T25" s="161">
        <f t="shared" si="24"/>
        <v>95.121951219512198</v>
      </c>
      <c r="U25" s="158">
        <f t="shared" si="25"/>
        <v>-2</v>
      </c>
      <c r="V25" s="179">
        <v>1033</v>
      </c>
      <c r="W25" s="177">
        <v>1075</v>
      </c>
      <c r="X25" s="156">
        <f t="shared" si="10"/>
        <v>104.06582768635045</v>
      </c>
      <c r="Y25" s="158">
        <f t="shared" si="11"/>
        <v>42</v>
      </c>
      <c r="Z25" s="164">
        <v>530</v>
      </c>
      <c r="AA25" s="164">
        <v>540</v>
      </c>
      <c r="AB25" s="156">
        <f t="shared" si="26"/>
        <v>101.88679245283019</v>
      </c>
      <c r="AC25" s="158">
        <f t="shared" si="27"/>
        <v>10</v>
      </c>
      <c r="AD25" s="152">
        <v>357</v>
      </c>
      <c r="AE25" s="152">
        <v>170</v>
      </c>
      <c r="AF25" s="161">
        <f t="shared" si="12"/>
        <v>47.6</v>
      </c>
      <c r="AG25" s="158">
        <f t="shared" si="13"/>
        <v>-187</v>
      </c>
      <c r="AH25" s="162">
        <v>0</v>
      </c>
      <c r="AI25" s="163">
        <v>4</v>
      </c>
      <c r="AJ25" s="156" t="s">
        <v>32</v>
      </c>
      <c r="AK25" s="158">
        <f t="shared" si="29"/>
        <v>4</v>
      </c>
      <c r="AL25" s="164">
        <v>58</v>
      </c>
      <c r="AM25" s="164">
        <v>62</v>
      </c>
      <c r="AN25" s="156">
        <f t="shared" si="30"/>
        <v>106.89655172413792</v>
      </c>
      <c r="AO25" s="158">
        <f t="shared" si="31"/>
        <v>4</v>
      </c>
      <c r="AP25" s="152">
        <v>198</v>
      </c>
      <c r="AQ25" s="152">
        <v>226</v>
      </c>
      <c r="AR25" s="161">
        <f t="shared" si="32"/>
        <v>114.1</v>
      </c>
      <c r="AS25" s="158">
        <f t="shared" si="33"/>
        <v>28</v>
      </c>
      <c r="AT25" s="152">
        <v>424</v>
      </c>
      <c r="AU25" s="165">
        <v>421</v>
      </c>
      <c r="AV25" s="161">
        <f t="shared" si="34"/>
        <v>99.29245283018868</v>
      </c>
      <c r="AW25" s="158">
        <f t="shared" si="35"/>
        <v>-3</v>
      </c>
      <c r="AX25" s="152">
        <v>374</v>
      </c>
      <c r="AY25" s="152">
        <v>339</v>
      </c>
      <c r="AZ25" s="161">
        <f t="shared" si="36"/>
        <v>90.641711229946523</v>
      </c>
      <c r="BA25" s="158">
        <f t="shared" si="37"/>
        <v>-35</v>
      </c>
      <c r="BB25" s="152">
        <v>1654.6174142480211</v>
      </c>
      <c r="BC25" s="164">
        <v>2262.6062322946177</v>
      </c>
      <c r="BD25" s="158">
        <f t="shared" si="22"/>
        <v>607.98881804659663</v>
      </c>
      <c r="BE25" s="152">
        <v>45</v>
      </c>
      <c r="BF25" s="152">
        <v>18</v>
      </c>
      <c r="BG25" s="161">
        <f t="shared" si="38"/>
        <v>40</v>
      </c>
      <c r="BH25" s="158">
        <f t="shared" si="39"/>
        <v>-27</v>
      </c>
      <c r="BI25" s="158">
        <v>3</v>
      </c>
    </row>
    <row r="26" spans="1:61" s="25" customFormat="1" ht="21" customHeight="1" x14ac:dyDescent="0.2">
      <c r="A26" s="24" t="s">
        <v>25</v>
      </c>
      <c r="B26" s="152">
        <v>803</v>
      </c>
      <c r="C26" s="152">
        <v>632</v>
      </c>
      <c r="D26" s="156">
        <f t="shared" si="0"/>
        <v>78.70485678704857</v>
      </c>
      <c r="E26" s="157">
        <f t="shared" si="1"/>
        <v>-171</v>
      </c>
      <c r="F26" s="153">
        <v>184</v>
      </c>
      <c r="G26" s="154">
        <v>164</v>
      </c>
      <c r="H26" s="156">
        <f t="shared" si="2"/>
        <v>89.130434782608688</v>
      </c>
      <c r="I26" s="158">
        <f t="shared" si="3"/>
        <v>-20</v>
      </c>
      <c r="J26" s="152">
        <v>156</v>
      </c>
      <c r="K26" s="152">
        <v>145</v>
      </c>
      <c r="L26" s="156">
        <f t="shared" si="4"/>
        <v>92.948717948717956</v>
      </c>
      <c r="M26" s="158">
        <f t="shared" si="5"/>
        <v>-11</v>
      </c>
      <c r="N26" s="152">
        <v>69</v>
      </c>
      <c r="O26" s="160">
        <v>68</v>
      </c>
      <c r="P26" s="161">
        <f t="shared" si="6"/>
        <v>98.550724637681171</v>
      </c>
      <c r="Q26" s="157">
        <f t="shared" si="7"/>
        <v>-1</v>
      </c>
      <c r="R26" s="152">
        <v>38</v>
      </c>
      <c r="S26" s="152">
        <v>25</v>
      </c>
      <c r="T26" s="161">
        <f t="shared" si="24"/>
        <v>65.789473684210535</v>
      </c>
      <c r="U26" s="158">
        <f t="shared" si="25"/>
        <v>-13</v>
      </c>
      <c r="V26" s="179">
        <v>1139</v>
      </c>
      <c r="W26" s="177">
        <v>1283</v>
      </c>
      <c r="X26" s="156">
        <f t="shared" si="10"/>
        <v>112.64266900790167</v>
      </c>
      <c r="Y26" s="158">
        <f t="shared" si="11"/>
        <v>144</v>
      </c>
      <c r="Z26" s="164">
        <v>794</v>
      </c>
      <c r="AA26" s="164">
        <v>629</v>
      </c>
      <c r="AB26" s="156">
        <f t="shared" si="26"/>
        <v>79.219143576826198</v>
      </c>
      <c r="AC26" s="158">
        <f t="shared" si="27"/>
        <v>-165</v>
      </c>
      <c r="AD26" s="152">
        <v>217</v>
      </c>
      <c r="AE26" s="152">
        <v>452</v>
      </c>
      <c r="AF26" s="161">
        <f t="shared" si="12"/>
        <v>208.3</v>
      </c>
      <c r="AG26" s="158">
        <f t="shared" si="13"/>
        <v>235</v>
      </c>
      <c r="AH26" s="162">
        <v>15</v>
      </c>
      <c r="AI26" s="163">
        <v>17</v>
      </c>
      <c r="AJ26" s="156">
        <f t="shared" si="28"/>
        <v>113.33333333333333</v>
      </c>
      <c r="AK26" s="158">
        <f t="shared" si="29"/>
        <v>2</v>
      </c>
      <c r="AL26" s="164">
        <v>72</v>
      </c>
      <c r="AM26" s="164">
        <v>74</v>
      </c>
      <c r="AN26" s="156">
        <f t="shared" si="30"/>
        <v>102.77777777777777</v>
      </c>
      <c r="AO26" s="158">
        <f t="shared" si="31"/>
        <v>2</v>
      </c>
      <c r="AP26" s="152">
        <v>197</v>
      </c>
      <c r="AQ26" s="152">
        <v>214</v>
      </c>
      <c r="AR26" s="161">
        <f t="shared" si="32"/>
        <v>108.6</v>
      </c>
      <c r="AS26" s="158">
        <f t="shared" si="33"/>
        <v>17</v>
      </c>
      <c r="AT26" s="152">
        <v>579</v>
      </c>
      <c r="AU26" s="165">
        <v>460</v>
      </c>
      <c r="AV26" s="161">
        <f t="shared" si="34"/>
        <v>79.447322970639036</v>
      </c>
      <c r="AW26" s="158">
        <f t="shared" si="35"/>
        <v>-119</v>
      </c>
      <c r="AX26" s="152">
        <v>507</v>
      </c>
      <c r="AY26" s="152">
        <v>368</v>
      </c>
      <c r="AZ26" s="161">
        <f t="shared" si="36"/>
        <v>72.583826429980277</v>
      </c>
      <c r="BA26" s="158">
        <f t="shared" si="37"/>
        <v>-139</v>
      </c>
      <c r="BB26" s="152">
        <v>1860.6343283582089</v>
      </c>
      <c r="BC26" s="164">
        <v>2207.4866310160428</v>
      </c>
      <c r="BD26" s="158">
        <f t="shared" si="22"/>
        <v>346.85230265783389</v>
      </c>
      <c r="BE26" s="152">
        <v>27</v>
      </c>
      <c r="BF26" s="152">
        <v>54</v>
      </c>
      <c r="BG26" s="161">
        <f t="shared" si="38"/>
        <v>200</v>
      </c>
      <c r="BH26" s="158">
        <f t="shared" si="39"/>
        <v>27</v>
      </c>
      <c r="BI26" s="158">
        <v>0</v>
      </c>
    </row>
    <row r="27" spans="1:61" s="25" customFormat="1" ht="21" customHeight="1" x14ac:dyDescent="0.2">
      <c r="A27" s="24" t="s">
        <v>26</v>
      </c>
      <c r="B27" s="152">
        <v>812</v>
      </c>
      <c r="C27" s="152">
        <v>727</v>
      </c>
      <c r="D27" s="156">
        <f t="shared" si="0"/>
        <v>89.532019704433495</v>
      </c>
      <c r="E27" s="157">
        <f t="shared" si="1"/>
        <v>-85</v>
      </c>
      <c r="F27" s="153">
        <v>193</v>
      </c>
      <c r="G27" s="154">
        <v>183</v>
      </c>
      <c r="H27" s="156">
        <f t="shared" si="2"/>
        <v>94.818652849740943</v>
      </c>
      <c r="I27" s="158">
        <f t="shared" si="3"/>
        <v>-10</v>
      </c>
      <c r="J27" s="152">
        <v>109</v>
      </c>
      <c r="K27" s="152">
        <v>103</v>
      </c>
      <c r="L27" s="156">
        <f t="shared" si="4"/>
        <v>94.495412844036693</v>
      </c>
      <c r="M27" s="158">
        <f t="shared" si="5"/>
        <v>-6</v>
      </c>
      <c r="N27" s="152">
        <v>7</v>
      </c>
      <c r="O27" s="160">
        <v>26</v>
      </c>
      <c r="P27" s="161">
        <f t="shared" si="6"/>
        <v>371.42857142857144</v>
      </c>
      <c r="Q27" s="157">
        <f t="shared" si="7"/>
        <v>19</v>
      </c>
      <c r="R27" s="152">
        <v>86</v>
      </c>
      <c r="S27" s="152">
        <v>86</v>
      </c>
      <c r="T27" s="161">
        <f t="shared" si="24"/>
        <v>100</v>
      </c>
      <c r="U27" s="158">
        <f t="shared" si="25"/>
        <v>0</v>
      </c>
      <c r="V27" s="179">
        <v>1171</v>
      </c>
      <c r="W27" s="177">
        <v>1186</v>
      </c>
      <c r="X27" s="156">
        <f t="shared" si="10"/>
        <v>101.28095644748079</v>
      </c>
      <c r="Y27" s="158">
        <f t="shared" si="11"/>
        <v>15</v>
      </c>
      <c r="Z27" s="164">
        <v>796</v>
      </c>
      <c r="AA27" s="164">
        <v>722</v>
      </c>
      <c r="AB27" s="156">
        <f t="shared" si="26"/>
        <v>90.7035175879397</v>
      </c>
      <c r="AC27" s="158">
        <f t="shared" si="27"/>
        <v>-74</v>
      </c>
      <c r="AD27" s="152">
        <v>239</v>
      </c>
      <c r="AE27" s="152">
        <v>305</v>
      </c>
      <c r="AF27" s="161">
        <f t="shared" si="12"/>
        <v>127.6</v>
      </c>
      <c r="AG27" s="158">
        <f t="shared" si="13"/>
        <v>66</v>
      </c>
      <c r="AH27" s="162">
        <v>34</v>
      </c>
      <c r="AI27" s="163">
        <v>39</v>
      </c>
      <c r="AJ27" s="156">
        <f t="shared" si="28"/>
        <v>114.70588235294117</v>
      </c>
      <c r="AK27" s="158">
        <f t="shared" si="29"/>
        <v>5</v>
      </c>
      <c r="AL27" s="164">
        <v>44</v>
      </c>
      <c r="AM27" s="164">
        <v>65</v>
      </c>
      <c r="AN27" s="156">
        <f t="shared" si="30"/>
        <v>147.72727272727272</v>
      </c>
      <c r="AO27" s="158">
        <f t="shared" si="31"/>
        <v>21</v>
      </c>
      <c r="AP27" s="152">
        <v>148</v>
      </c>
      <c r="AQ27" s="152">
        <v>153</v>
      </c>
      <c r="AR27" s="161">
        <f t="shared" si="32"/>
        <v>103.4</v>
      </c>
      <c r="AS27" s="158">
        <f t="shared" si="33"/>
        <v>5</v>
      </c>
      <c r="AT27" s="152">
        <v>593</v>
      </c>
      <c r="AU27" s="165">
        <v>568</v>
      </c>
      <c r="AV27" s="161">
        <f t="shared" si="34"/>
        <v>95.784148397976381</v>
      </c>
      <c r="AW27" s="158">
        <f t="shared" si="35"/>
        <v>-25</v>
      </c>
      <c r="AX27" s="152">
        <v>530</v>
      </c>
      <c r="AY27" s="152">
        <v>507</v>
      </c>
      <c r="AZ27" s="161">
        <f t="shared" si="36"/>
        <v>95.660377358490564</v>
      </c>
      <c r="BA27" s="158">
        <f t="shared" si="37"/>
        <v>-23</v>
      </c>
      <c r="BB27" s="152">
        <v>2182.7191867852603</v>
      </c>
      <c r="BC27" s="164">
        <v>2554.6391752577319</v>
      </c>
      <c r="BD27" s="158">
        <f t="shared" si="22"/>
        <v>371.91998847247169</v>
      </c>
      <c r="BE27" s="152">
        <v>43</v>
      </c>
      <c r="BF27" s="152">
        <v>31</v>
      </c>
      <c r="BG27" s="161">
        <f t="shared" si="38"/>
        <v>72.093023255813947</v>
      </c>
      <c r="BH27" s="158">
        <f t="shared" si="39"/>
        <v>-12</v>
      </c>
      <c r="BI27" s="158">
        <v>1</v>
      </c>
    </row>
    <row r="28" spans="1:61" s="25" customFormat="1" ht="21" customHeight="1" x14ac:dyDescent="0.2">
      <c r="A28" s="24" t="s">
        <v>27</v>
      </c>
      <c r="B28" s="152">
        <v>2032</v>
      </c>
      <c r="C28" s="152">
        <v>1542</v>
      </c>
      <c r="D28" s="156">
        <f t="shared" si="0"/>
        <v>75.885826771653541</v>
      </c>
      <c r="E28" s="157">
        <f t="shared" si="1"/>
        <v>-490</v>
      </c>
      <c r="F28" s="153">
        <v>609</v>
      </c>
      <c r="G28" s="154">
        <v>452</v>
      </c>
      <c r="H28" s="156">
        <f t="shared" si="2"/>
        <v>74.220032840722496</v>
      </c>
      <c r="I28" s="158">
        <f t="shared" si="3"/>
        <v>-157</v>
      </c>
      <c r="J28" s="152">
        <v>696</v>
      </c>
      <c r="K28" s="152">
        <v>698</v>
      </c>
      <c r="L28" s="156">
        <f t="shared" si="4"/>
        <v>100.28735632183907</v>
      </c>
      <c r="M28" s="158">
        <f t="shared" si="5"/>
        <v>2</v>
      </c>
      <c r="N28" s="152">
        <v>545</v>
      </c>
      <c r="O28" s="160">
        <v>571</v>
      </c>
      <c r="P28" s="161">
        <f t="shared" si="6"/>
        <v>104.77064220183485</v>
      </c>
      <c r="Q28" s="157">
        <f t="shared" si="7"/>
        <v>26</v>
      </c>
      <c r="R28" s="152">
        <v>292</v>
      </c>
      <c r="S28" s="152">
        <v>135</v>
      </c>
      <c r="T28" s="161">
        <f t="shared" si="24"/>
        <v>46.232876712328768</v>
      </c>
      <c r="U28" s="158">
        <f t="shared" si="25"/>
        <v>-157</v>
      </c>
      <c r="V28" s="179">
        <v>4003</v>
      </c>
      <c r="W28" s="177">
        <v>3717</v>
      </c>
      <c r="X28" s="156">
        <f t="shared" si="10"/>
        <v>92.855358481139149</v>
      </c>
      <c r="Y28" s="158">
        <f t="shared" si="11"/>
        <v>-286</v>
      </c>
      <c r="Z28" s="164">
        <v>1989</v>
      </c>
      <c r="AA28" s="164">
        <v>1511</v>
      </c>
      <c r="AB28" s="156">
        <f t="shared" si="26"/>
        <v>75.967823026646556</v>
      </c>
      <c r="AC28" s="158">
        <f t="shared" si="27"/>
        <v>-478</v>
      </c>
      <c r="AD28" s="152">
        <v>663</v>
      </c>
      <c r="AE28" s="152">
        <v>1118</v>
      </c>
      <c r="AF28" s="161">
        <f t="shared" si="12"/>
        <v>168.6</v>
      </c>
      <c r="AG28" s="158">
        <f t="shared" si="13"/>
        <v>455</v>
      </c>
      <c r="AH28" s="162">
        <v>127</v>
      </c>
      <c r="AI28" s="163">
        <v>133</v>
      </c>
      <c r="AJ28" s="156">
        <f t="shared" si="28"/>
        <v>104.72440944881889</v>
      </c>
      <c r="AK28" s="158">
        <f t="shared" si="29"/>
        <v>6</v>
      </c>
      <c r="AL28" s="164">
        <v>386</v>
      </c>
      <c r="AM28" s="164">
        <v>324</v>
      </c>
      <c r="AN28" s="156">
        <f t="shared" si="30"/>
        <v>83.937823834196891</v>
      </c>
      <c r="AO28" s="158">
        <f t="shared" si="31"/>
        <v>-62</v>
      </c>
      <c r="AP28" s="152">
        <v>1403</v>
      </c>
      <c r="AQ28" s="152">
        <v>1403</v>
      </c>
      <c r="AR28" s="161">
        <f t="shared" si="32"/>
        <v>100</v>
      </c>
      <c r="AS28" s="158">
        <f t="shared" si="33"/>
        <v>0</v>
      </c>
      <c r="AT28" s="152">
        <v>1507</v>
      </c>
      <c r="AU28" s="165">
        <v>1110</v>
      </c>
      <c r="AV28" s="161">
        <f t="shared" si="34"/>
        <v>73.656270736562718</v>
      </c>
      <c r="AW28" s="158">
        <f t="shared" si="35"/>
        <v>-397</v>
      </c>
      <c r="AX28" s="152">
        <v>1190</v>
      </c>
      <c r="AY28" s="152">
        <v>906</v>
      </c>
      <c r="AZ28" s="161">
        <f t="shared" si="36"/>
        <v>76.134453781512605</v>
      </c>
      <c r="BA28" s="158">
        <f t="shared" si="37"/>
        <v>-284</v>
      </c>
      <c r="BB28" s="152">
        <v>1943.6453812771233</v>
      </c>
      <c r="BC28" s="164">
        <v>2542.5380710659897</v>
      </c>
      <c r="BD28" s="158">
        <f t="shared" si="22"/>
        <v>598.89268978886639</v>
      </c>
      <c r="BE28" s="152">
        <v>433</v>
      </c>
      <c r="BF28" s="152">
        <v>371</v>
      </c>
      <c r="BG28" s="161">
        <f t="shared" si="38"/>
        <v>85.681293302540411</v>
      </c>
      <c r="BH28" s="158">
        <f t="shared" si="39"/>
        <v>-62</v>
      </c>
      <c r="BI28" s="158">
        <v>48</v>
      </c>
    </row>
    <row r="29" spans="1:61" s="25" customFormat="1" ht="21" customHeight="1" x14ac:dyDescent="0.2">
      <c r="A29" s="24" t="s">
        <v>28</v>
      </c>
      <c r="B29" s="152">
        <v>2205</v>
      </c>
      <c r="C29" s="152">
        <v>2100</v>
      </c>
      <c r="D29" s="156">
        <f t="shared" si="0"/>
        <v>95.238095238095227</v>
      </c>
      <c r="E29" s="157">
        <f t="shared" si="1"/>
        <v>-105</v>
      </c>
      <c r="F29" s="153">
        <v>808</v>
      </c>
      <c r="G29" s="154">
        <v>943</v>
      </c>
      <c r="H29" s="156">
        <f t="shared" si="2"/>
        <v>116.70792079207921</v>
      </c>
      <c r="I29" s="158">
        <f t="shared" si="3"/>
        <v>135</v>
      </c>
      <c r="J29" s="152">
        <v>2805</v>
      </c>
      <c r="K29" s="152">
        <v>2706</v>
      </c>
      <c r="L29" s="156">
        <f t="shared" si="4"/>
        <v>96.470588235294116</v>
      </c>
      <c r="M29" s="158">
        <f t="shared" si="5"/>
        <v>-99</v>
      </c>
      <c r="N29" s="152">
        <v>2093</v>
      </c>
      <c r="O29" s="160">
        <v>1920</v>
      </c>
      <c r="P29" s="161">
        <f t="shared" si="6"/>
        <v>91.734352603917827</v>
      </c>
      <c r="Q29" s="157">
        <f t="shared" si="7"/>
        <v>-173</v>
      </c>
      <c r="R29" s="152">
        <v>342</v>
      </c>
      <c r="S29" s="152">
        <v>256</v>
      </c>
      <c r="T29" s="161">
        <f t="shared" si="24"/>
        <v>74.853801169590639</v>
      </c>
      <c r="U29" s="158">
        <f t="shared" si="25"/>
        <v>-86</v>
      </c>
      <c r="V29" s="179">
        <v>6749</v>
      </c>
      <c r="W29" s="177">
        <v>6523</v>
      </c>
      <c r="X29" s="156">
        <f t="shared" si="10"/>
        <v>96.65135575640835</v>
      </c>
      <c r="Y29" s="158">
        <f t="shared" si="11"/>
        <v>-226</v>
      </c>
      <c r="Z29" s="164">
        <v>2152</v>
      </c>
      <c r="AA29" s="164">
        <v>2061</v>
      </c>
      <c r="AB29" s="156">
        <f t="shared" si="26"/>
        <v>95.771375464684013</v>
      </c>
      <c r="AC29" s="158">
        <f t="shared" si="27"/>
        <v>-91</v>
      </c>
      <c r="AD29" s="152">
        <v>1151</v>
      </c>
      <c r="AE29" s="152">
        <v>1140</v>
      </c>
      <c r="AF29" s="161">
        <f t="shared" si="12"/>
        <v>99</v>
      </c>
      <c r="AG29" s="158">
        <f t="shared" si="13"/>
        <v>-11</v>
      </c>
      <c r="AH29" s="162">
        <v>31</v>
      </c>
      <c r="AI29" s="163">
        <v>24</v>
      </c>
      <c r="AJ29" s="156">
        <f t="shared" si="28"/>
        <v>77.41935483870968</v>
      </c>
      <c r="AK29" s="158">
        <f t="shared" si="29"/>
        <v>-7</v>
      </c>
      <c r="AL29" s="164">
        <v>1082</v>
      </c>
      <c r="AM29" s="164">
        <v>894</v>
      </c>
      <c r="AN29" s="156">
        <f t="shared" si="30"/>
        <v>82.624768946395562</v>
      </c>
      <c r="AO29" s="158">
        <f t="shared" si="31"/>
        <v>-188</v>
      </c>
      <c r="AP29" s="152">
        <v>4301</v>
      </c>
      <c r="AQ29" s="152">
        <v>4467</v>
      </c>
      <c r="AR29" s="161">
        <f t="shared" si="32"/>
        <v>103.9</v>
      </c>
      <c r="AS29" s="158">
        <f t="shared" si="33"/>
        <v>166</v>
      </c>
      <c r="AT29" s="152">
        <v>1259</v>
      </c>
      <c r="AU29" s="165">
        <v>1122</v>
      </c>
      <c r="AV29" s="161">
        <f t="shared" si="34"/>
        <v>89.118347895154884</v>
      </c>
      <c r="AW29" s="158">
        <f t="shared" si="35"/>
        <v>-137</v>
      </c>
      <c r="AX29" s="152">
        <v>986</v>
      </c>
      <c r="AY29" s="152">
        <v>909</v>
      </c>
      <c r="AZ29" s="161">
        <f t="shared" si="36"/>
        <v>92.190669371196748</v>
      </c>
      <c r="BA29" s="158">
        <f t="shared" si="37"/>
        <v>-77</v>
      </c>
      <c r="BB29" s="152">
        <v>2749.5217853347503</v>
      </c>
      <c r="BC29" s="164">
        <v>3519.2307692307691</v>
      </c>
      <c r="BD29" s="158">
        <f t="shared" si="22"/>
        <v>769.70898389601871</v>
      </c>
      <c r="BE29" s="152">
        <v>695</v>
      </c>
      <c r="BF29" s="152">
        <v>903</v>
      </c>
      <c r="BG29" s="161">
        <f t="shared" si="38"/>
        <v>129.92805755395685</v>
      </c>
      <c r="BH29" s="158">
        <f t="shared" si="39"/>
        <v>208</v>
      </c>
      <c r="BI29" s="158">
        <v>99</v>
      </c>
    </row>
    <row r="30" spans="1:61" s="25" customFormat="1" ht="21" customHeight="1" x14ac:dyDescent="0.2">
      <c r="A30" s="24" t="s">
        <v>29</v>
      </c>
      <c r="B30" s="152">
        <v>1821</v>
      </c>
      <c r="C30" s="152">
        <v>1588</v>
      </c>
      <c r="D30" s="156">
        <f t="shared" si="0"/>
        <v>87.204832509610114</v>
      </c>
      <c r="E30" s="157">
        <f t="shared" si="1"/>
        <v>-233</v>
      </c>
      <c r="F30" s="153">
        <v>567</v>
      </c>
      <c r="G30" s="154">
        <v>481</v>
      </c>
      <c r="H30" s="156">
        <f t="shared" si="2"/>
        <v>84.832451499118164</v>
      </c>
      <c r="I30" s="158">
        <f t="shared" si="3"/>
        <v>-86</v>
      </c>
      <c r="J30" s="152">
        <v>490</v>
      </c>
      <c r="K30" s="152">
        <v>430</v>
      </c>
      <c r="L30" s="156">
        <f t="shared" si="4"/>
        <v>87.755102040816325</v>
      </c>
      <c r="M30" s="158">
        <f t="shared" si="5"/>
        <v>-60</v>
      </c>
      <c r="N30" s="152">
        <v>264</v>
      </c>
      <c r="O30" s="160">
        <v>226</v>
      </c>
      <c r="P30" s="161">
        <f t="shared" si="6"/>
        <v>85.606060606060609</v>
      </c>
      <c r="Q30" s="157">
        <f t="shared" si="7"/>
        <v>-38</v>
      </c>
      <c r="R30" s="152">
        <v>87</v>
      </c>
      <c r="S30" s="152">
        <v>69</v>
      </c>
      <c r="T30" s="161">
        <f t="shared" si="24"/>
        <v>79.310344827586206</v>
      </c>
      <c r="U30" s="158">
        <f t="shared" si="25"/>
        <v>-18</v>
      </c>
      <c r="V30" s="179">
        <v>3490</v>
      </c>
      <c r="W30" s="177">
        <v>4022</v>
      </c>
      <c r="X30" s="156">
        <f t="shared" si="10"/>
        <v>115.243553008596</v>
      </c>
      <c r="Y30" s="158">
        <f t="shared" si="11"/>
        <v>532</v>
      </c>
      <c r="Z30" s="164">
        <v>1801</v>
      </c>
      <c r="AA30" s="164">
        <v>1582</v>
      </c>
      <c r="AB30" s="156">
        <f t="shared" si="26"/>
        <v>87.840088839533593</v>
      </c>
      <c r="AC30" s="158">
        <f t="shared" si="27"/>
        <v>-219</v>
      </c>
      <c r="AD30" s="152">
        <v>1197</v>
      </c>
      <c r="AE30" s="152">
        <v>1700</v>
      </c>
      <c r="AF30" s="161">
        <f t="shared" si="12"/>
        <v>142</v>
      </c>
      <c r="AG30" s="158">
        <f t="shared" si="13"/>
        <v>503</v>
      </c>
      <c r="AH30" s="162">
        <v>32</v>
      </c>
      <c r="AI30" s="163">
        <v>42</v>
      </c>
      <c r="AJ30" s="156">
        <f t="shared" si="28"/>
        <v>131.25</v>
      </c>
      <c r="AK30" s="158">
        <f t="shared" si="29"/>
        <v>10</v>
      </c>
      <c r="AL30" s="164">
        <v>229</v>
      </c>
      <c r="AM30" s="164">
        <v>243</v>
      </c>
      <c r="AN30" s="156">
        <f t="shared" si="30"/>
        <v>106.11353711790392</v>
      </c>
      <c r="AO30" s="158">
        <f t="shared" si="31"/>
        <v>14</v>
      </c>
      <c r="AP30" s="152">
        <v>1050</v>
      </c>
      <c r="AQ30" s="152">
        <v>1423</v>
      </c>
      <c r="AR30" s="161">
        <f t="shared" si="32"/>
        <v>135.5</v>
      </c>
      <c r="AS30" s="158">
        <f t="shared" si="33"/>
        <v>373</v>
      </c>
      <c r="AT30" s="152">
        <v>1235</v>
      </c>
      <c r="AU30" s="165">
        <v>1088</v>
      </c>
      <c r="AV30" s="161">
        <f t="shared" si="34"/>
        <v>88.097165991902841</v>
      </c>
      <c r="AW30" s="158">
        <f t="shared" si="35"/>
        <v>-147</v>
      </c>
      <c r="AX30" s="152">
        <v>1086</v>
      </c>
      <c r="AY30" s="152">
        <v>932</v>
      </c>
      <c r="AZ30" s="161">
        <f t="shared" si="36"/>
        <v>85.819521178637203</v>
      </c>
      <c r="BA30" s="158">
        <f t="shared" si="37"/>
        <v>-154</v>
      </c>
      <c r="BB30" s="152">
        <v>1754.9001814882033</v>
      </c>
      <c r="BC30" s="164">
        <v>2365.2126499454744</v>
      </c>
      <c r="BD30" s="158">
        <f t="shared" si="22"/>
        <v>610.31246845727105</v>
      </c>
      <c r="BE30" s="152">
        <v>267</v>
      </c>
      <c r="BF30" s="152">
        <v>393</v>
      </c>
      <c r="BG30" s="161">
        <f t="shared" si="38"/>
        <v>147.19101123595507</v>
      </c>
      <c r="BH30" s="158">
        <f t="shared" si="39"/>
        <v>126</v>
      </c>
      <c r="BI30" s="158">
        <v>8</v>
      </c>
    </row>
    <row r="31" spans="1:61" s="25" customFormat="1" ht="21" customHeight="1" x14ac:dyDescent="0.2">
      <c r="A31" s="24" t="s">
        <v>30</v>
      </c>
      <c r="B31" s="152">
        <v>721</v>
      </c>
      <c r="C31" s="152">
        <v>640</v>
      </c>
      <c r="D31" s="156">
        <f t="shared" si="0"/>
        <v>88.765603328710128</v>
      </c>
      <c r="E31" s="157">
        <f t="shared" si="1"/>
        <v>-81</v>
      </c>
      <c r="F31" s="153">
        <v>252</v>
      </c>
      <c r="G31" s="155">
        <v>219</v>
      </c>
      <c r="H31" s="156">
        <f t="shared" si="2"/>
        <v>86.904761904761912</v>
      </c>
      <c r="I31" s="158">
        <f t="shared" si="3"/>
        <v>-33</v>
      </c>
      <c r="J31" s="152">
        <v>211</v>
      </c>
      <c r="K31" s="152">
        <v>231</v>
      </c>
      <c r="L31" s="156">
        <f t="shared" si="4"/>
        <v>109.478672985782</v>
      </c>
      <c r="M31" s="158">
        <f t="shared" si="5"/>
        <v>20</v>
      </c>
      <c r="N31" s="152">
        <v>152</v>
      </c>
      <c r="O31" s="160">
        <v>182</v>
      </c>
      <c r="P31" s="161">
        <f t="shared" si="6"/>
        <v>119.73684210526316</v>
      </c>
      <c r="Q31" s="157">
        <f t="shared" si="7"/>
        <v>30</v>
      </c>
      <c r="R31" s="152">
        <v>40</v>
      </c>
      <c r="S31" s="152">
        <v>20</v>
      </c>
      <c r="T31" s="161">
        <f t="shared" si="24"/>
        <v>50</v>
      </c>
      <c r="U31" s="158">
        <f t="shared" si="25"/>
        <v>-20</v>
      </c>
      <c r="V31" s="179">
        <v>1755</v>
      </c>
      <c r="W31" s="177">
        <v>1780</v>
      </c>
      <c r="X31" s="156">
        <f t="shared" si="10"/>
        <v>101.42450142450143</v>
      </c>
      <c r="Y31" s="158">
        <f t="shared" si="11"/>
        <v>25</v>
      </c>
      <c r="Z31" s="164">
        <v>704</v>
      </c>
      <c r="AA31" s="164">
        <v>636</v>
      </c>
      <c r="AB31" s="156">
        <f t="shared" si="26"/>
        <v>90.340909090909093</v>
      </c>
      <c r="AC31" s="158">
        <f t="shared" si="27"/>
        <v>-68</v>
      </c>
      <c r="AD31" s="152">
        <v>726</v>
      </c>
      <c r="AE31" s="152">
        <v>727</v>
      </c>
      <c r="AF31" s="161">
        <f t="shared" si="12"/>
        <v>100.1</v>
      </c>
      <c r="AG31" s="158">
        <f t="shared" si="13"/>
        <v>1</v>
      </c>
      <c r="AH31" s="162">
        <v>7</v>
      </c>
      <c r="AI31" s="163">
        <v>7</v>
      </c>
      <c r="AJ31" s="156">
        <f t="shared" si="28"/>
        <v>100</v>
      </c>
      <c r="AK31" s="158">
        <f t="shared" si="29"/>
        <v>0</v>
      </c>
      <c r="AL31" s="164">
        <v>131</v>
      </c>
      <c r="AM31" s="164">
        <v>150</v>
      </c>
      <c r="AN31" s="156">
        <f t="shared" si="30"/>
        <v>114.50381679389312</v>
      </c>
      <c r="AO31" s="158">
        <f t="shared" si="31"/>
        <v>19</v>
      </c>
      <c r="AP31" s="152">
        <v>381</v>
      </c>
      <c r="AQ31" s="152">
        <v>395</v>
      </c>
      <c r="AR31" s="161">
        <f t="shared" si="32"/>
        <v>103.7</v>
      </c>
      <c r="AS31" s="158">
        <f t="shared" si="33"/>
        <v>14</v>
      </c>
      <c r="AT31" s="152">
        <v>534</v>
      </c>
      <c r="AU31" s="165">
        <v>447</v>
      </c>
      <c r="AV31" s="161">
        <f t="shared" si="34"/>
        <v>83.707865168539328</v>
      </c>
      <c r="AW31" s="158">
        <f t="shared" si="35"/>
        <v>-87</v>
      </c>
      <c r="AX31" s="152">
        <v>395</v>
      </c>
      <c r="AY31" s="152">
        <v>328</v>
      </c>
      <c r="AZ31" s="161">
        <f t="shared" si="36"/>
        <v>83.037974683544306</v>
      </c>
      <c r="BA31" s="158">
        <f t="shared" si="37"/>
        <v>-67</v>
      </c>
      <c r="BB31" s="152">
        <v>2364.1509433962265</v>
      </c>
      <c r="BC31" s="164">
        <v>2547.4474474474473</v>
      </c>
      <c r="BD31" s="158">
        <f t="shared" si="22"/>
        <v>183.29650405122084</v>
      </c>
      <c r="BE31" s="152">
        <v>114</v>
      </c>
      <c r="BF31" s="152">
        <v>112</v>
      </c>
      <c r="BG31" s="161">
        <f t="shared" si="38"/>
        <v>98.245614035087712</v>
      </c>
      <c r="BH31" s="158">
        <f t="shared" si="39"/>
        <v>-2</v>
      </c>
      <c r="BI31" s="158">
        <v>5</v>
      </c>
    </row>
    <row r="32" spans="1:61" s="25" customFormat="1" ht="21" customHeight="1" x14ac:dyDescent="0.2">
      <c r="A32" s="24" t="s">
        <v>31</v>
      </c>
      <c r="B32" s="152">
        <v>1107</v>
      </c>
      <c r="C32" s="152">
        <v>772</v>
      </c>
      <c r="D32" s="156">
        <f t="shared" si="0"/>
        <v>69.73803071364047</v>
      </c>
      <c r="E32" s="157">
        <f t="shared" si="1"/>
        <v>-335</v>
      </c>
      <c r="F32" s="153">
        <v>324</v>
      </c>
      <c r="G32" s="154">
        <v>229</v>
      </c>
      <c r="H32" s="156">
        <f t="shared" si="2"/>
        <v>70.679012345679013</v>
      </c>
      <c r="I32" s="158">
        <f t="shared" si="3"/>
        <v>-95</v>
      </c>
      <c r="J32" s="152">
        <v>830</v>
      </c>
      <c r="K32" s="152">
        <v>831</v>
      </c>
      <c r="L32" s="156">
        <f t="shared" si="4"/>
        <v>100.12048192771084</v>
      </c>
      <c r="M32" s="158">
        <f t="shared" si="5"/>
        <v>1</v>
      </c>
      <c r="N32" s="152">
        <v>646</v>
      </c>
      <c r="O32" s="160">
        <v>740</v>
      </c>
      <c r="P32" s="161">
        <f t="shared" si="6"/>
        <v>114.55108359133126</v>
      </c>
      <c r="Q32" s="157">
        <f t="shared" si="7"/>
        <v>94</v>
      </c>
      <c r="R32" s="152">
        <v>140</v>
      </c>
      <c r="S32" s="152">
        <v>122</v>
      </c>
      <c r="T32" s="161">
        <f t="shared" si="24"/>
        <v>87.142857142857139</v>
      </c>
      <c r="U32" s="158">
        <f t="shared" si="25"/>
        <v>-18</v>
      </c>
      <c r="V32" s="179">
        <v>2907</v>
      </c>
      <c r="W32" s="177">
        <v>2649</v>
      </c>
      <c r="X32" s="156">
        <f t="shared" si="10"/>
        <v>91.124871001031991</v>
      </c>
      <c r="Y32" s="158">
        <f t="shared" si="11"/>
        <v>-258</v>
      </c>
      <c r="Z32" s="164">
        <v>1101</v>
      </c>
      <c r="AA32" s="164">
        <v>770</v>
      </c>
      <c r="AB32" s="156">
        <f t="shared" si="26"/>
        <v>69.936421435059032</v>
      </c>
      <c r="AC32" s="158">
        <f t="shared" si="27"/>
        <v>-331</v>
      </c>
      <c r="AD32" s="152">
        <v>725</v>
      </c>
      <c r="AE32" s="152">
        <v>534</v>
      </c>
      <c r="AF32" s="161">
        <f t="shared" si="12"/>
        <v>73.7</v>
      </c>
      <c r="AG32" s="158">
        <f t="shared" si="13"/>
        <v>-191</v>
      </c>
      <c r="AH32" s="162">
        <v>83</v>
      </c>
      <c r="AI32" s="163">
        <v>79</v>
      </c>
      <c r="AJ32" s="156">
        <f t="shared" si="28"/>
        <v>95.180722891566262</v>
      </c>
      <c r="AK32" s="158">
        <f t="shared" si="29"/>
        <v>-4</v>
      </c>
      <c r="AL32" s="164">
        <v>276</v>
      </c>
      <c r="AM32" s="164">
        <v>270</v>
      </c>
      <c r="AN32" s="156">
        <f t="shared" si="30"/>
        <v>97.826086956521735</v>
      </c>
      <c r="AO32" s="158">
        <f t="shared" si="31"/>
        <v>-6</v>
      </c>
      <c r="AP32" s="152">
        <v>1213</v>
      </c>
      <c r="AQ32" s="152">
        <v>1287</v>
      </c>
      <c r="AR32" s="161">
        <f t="shared" si="32"/>
        <v>106.1</v>
      </c>
      <c r="AS32" s="158">
        <f t="shared" si="33"/>
        <v>74</v>
      </c>
      <c r="AT32" s="152">
        <v>714</v>
      </c>
      <c r="AU32" s="165">
        <v>560</v>
      </c>
      <c r="AV32" s="161">
        <f t="shared" si="34"/>
        <v>78.431372549019613</v>
      </c>
      <c r="AW32" s="158">
        <f t="shared" si="35"/>
        <v>-154</v>
      </c>
      <c r="AX32" s="152">
        <v>614</v>
      </c>
      <c r="AY32" s="152">
        <v>505</v>
      </c>
      <c r="AZ32" s="161">
        <f t="shared" si="36"/>
        <v>82.247557003257327</v>
      </c>
      <c r="BA32" s="158">
        <f t="shared" si="37"/>
        <v>-109</v>
      </c>
      <c r="BB32" s="152">
        <v>2089.7897897897897</v>
      </c>
      <c r="BC32" s="164">
        <v>3045.2865064695011</v>
      </c>
      <c r="BD32" s="158">
        <f t="shared" si="22"/>
        <v>955.49671667971143</v>
      </c>
      <c r="BE32" s="152">
        <v>236</v>
      </c>
      <c r="BF32" s="152">
        <v>304</v>
      </c>
      <c r="BG32" s="161">
        <f t="shared" si="38"/>
        <v>128.81355932203388</v>
      </c>
      <c r="BH32" s="158">
        <f t="shared" si="39"/>
        <v>68</v>
      </c>
      <c r="BI32" s="158">
        <v>19</v>
      </c>
    </row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</sheetData>
  <mergeCells count="62">
    <mergeCell ref="V7:V8"/>
    <mergeCell ref="W7:W8"/>
    <mergeCell ref="X7:Y7"/>
    <mergeCell ref="A1:U2"/>
    <mergeCell ref="A3:U3"/>
    <mergeCell ref="T7:U7"/>
    <mergeCell ref="N7:N8"/>
    <mergeCell ref="O7:O8"/>
    <mergeCell ref="N4:Q6"/>
    <mergeCell ref="F7:F8"/>
    <mergeCell ref="G7:G8"/>
    <mergeCell ref="H7:I7"/>
    <mergeCell ref="J7:J8"/>
    <mergeCell ref="P7:Q7"/>
    <mergeCell ref="AH4:AK6"/>
    <mergeCell ref="AL4:AO6"/>
    <mergeCell ref="R4:U6"/>
    <mergeCell ref="AP4:AS6"/>
    <mergeCell ref="AT4:AW6"/>
    <mergeCell ref="AD5:AG6"/>
    <mergeCell ref="Z4:AG4"/>
    <mergeCell ref="Z7:Z8"/>
    <mergeCell ref="AA7:AA8"/>
    <mergeCell ref="AL7:AL8"/>
    <mergeCell ref="AM7:AM8"/>
    <mergeCell ref="AN7:AO7"/>
    <mergeCell ref="AH7:AH8"/>
    <mergeCell ref="AI7:AI8"/>
    <mergeCell ref="AJ7:AK7"/>
    <mergeCell ref="AD7:AE7"/>
    <mergeCell ref="AF7:AG7"/>
    <mergeCell ref="BE4:BI6"/>
    <mergeCell ref="BI7:BI8"/>
    <mergeCell ref="AT7:AT8"/>
    <mergeCell ref="BB7:BB8"/>
    <mergeCell ref="BC7:BC8"/>
    <mergeCell ref="AU7:AU8"/>
    <mergeCell ref="BG7:BH7"/>
    <mergeCell ref="AV7:AW7"/>
    <mergeCell ref="AX7:AX8"/>
    <mergeCell ref="AY7:AY8"/>
    <mergeCell ref="AZ7:BA7"/>
    <mergeCell ref="BE7:BE8"/>
    <mergeCell ref="BF7:BF8"/>
    <mergeCell ref="BB4:BD6"/>
    <mergeCell ref="AX4:BA6"/>
    <mergeCell ref="AR7:AS7"/>
    <mergeCell ref="AP7:AQ7"/>
    <mergeCell ref="V4:Y6"/>
    <mergeCell ref="L7:M7"/>
    <mergeCell ref="A4:A8"/>
    <mergeCell ref="B7:B8"/>
    <mergeCell ref="C7:C8"/>
    <mergeCell ref="D7:E7"/>
    <mergeCell ref="K7:K8"/>
    <mergeCell ref="B4:E6"/>
    <mergeCell ref="F4:I6"/>
    <mergeCell ref="J4:M6"/>
    <mergeCell ref="R7:R8"/>
    <mergeCell ref="S7:S8"/>
    <mergeCell ref="Z5:AC6"/>
    <mergeCell ref="AB7:AC7"/>
  </mergeCells>
  <printOptions horizontalCentered="1" verticalCentered="1"/>
  <pageMargins left="0" right="0" top="0" bottom="0" header="0.15748031496062992" footer="0"/>
  <pageSetup paperSize="9" scale="80" fitToHeight="2" orientation="landscape" r:id="rId1"/>
  <headerFooter alignWithMargins="0"/>
  <colBreaks count="2" manualBreakCount="2">
    <brk id="21" max="31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</vt:lpstr>
      <vt:lpstr>2 </vt:lpstr>
      <vt:lpstr> 3 </vt:lpstr>
      <vt:lpstr>4 </vt:lpstr>
      <vt:lpstr>5 </vt:lpstr>
      <vt:lpstr>6 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'1'!Область_печати</vt:lpstr>
      <vt:lpstr>'2 '!Область_печати</vt:lpstr>
      <vt:lpstr>'4 '!Область_печати</vt:lpstr>
      <vt:lpstr>'5 '!Область_печати</vt:lpstr>
      <vt:lpstr>'6 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Gorobets</dc:creator>
  <cp:lastModifiedBy>Ірина Горобець</cp:lastModifiedBy>
  <cp:lastPrinted>2018-04-05T14:47:24Z</cp:lastPrinted>
  <dcterms:created xsi:type="dcterms:W3CDTF">2016-02-04T07:51:20Z</dcterms:created>
  <dcterms:modified xsi:type="dcterms:W3CDTF">2018-04-13T08:52:16Z</dcterms:modified>
</cp:coreProperties>
</file>