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п_3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>#REF!</definedName>
    <definedName name="_lastColumn" localSheetId="0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'2'!$A$1:$V$27</definedName>
    <definedName name="_xlnm.Print_Area" localSheetId="2">'п_3'!$A$1:$AJ$32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<sst xmlns="http://schemas.openxmlformats.org/spreadsheetml/2006/main" count="166" uniqueCount="83">
  <si>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</si>
  <si>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</si>
  <si>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</si>
  <si>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</si>
  <si>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</si>
  <si>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</si>
  <si>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</si>
  <si>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</si>
  <si>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</si>
  <si>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</si>
  <si>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</si>
  <si>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</si>
  <si>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</si>
  <si>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</si>
  <si>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</si>
  <si>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</si>
  <si>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</si>
  <si>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</si>
  <si>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</si>
  <si>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</si>
  <si>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</si>
  <si>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</si>
  <si>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</si>
  <si>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</si>
  <si>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</si>
  <si>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</si>
  <si>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</si>
  <si>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</si>
  <si>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</si>
  <si>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</si>
  <si>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</si>
  <si>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</si>
  <si>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</si>
  <si>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</si>
  <si>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</si>
  <si>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</si>
  <si>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</si>
  <si>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</si>
  <si>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</si>
  <si>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</si>
  <si>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</si>
  <si>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</si>
  <si>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</si>
  <si>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</si>
  <si>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</si>
  <si>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</si>
  <si>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</si>
  <si>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</si>
  <si>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</si>
  <si>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</si>
  <si>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</si>
  <si>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</si>
  <si>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</si>
  <si>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</si>
  <si>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</si>
  <si>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</si>
  <si>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</si>
  <si>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</si>
  <si>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</si>
  <si>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Нов.-Волинський МЦЗ</t>
  </si>
  <si>
    <t>осіб</t>
  </si>
  <si>
    <t>Надання послуг Житомирською обласною службою зайнятості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</si>
  <si>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</si>
  <si>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</si>
  <si>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</si>
  <si>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</si>
  <si>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</si>
  <si>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</si>
  <si>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</si>
  <si>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</si>
  <si>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</si>
  <si>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</si>
  <si>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</si>
  <si>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</si>
  <si>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</si>
  <si>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</si>
  <si>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</si>
  <si>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Житомирська облась</t>
  </si>
  <si>
    <t xml:space="preserve">      з них, отримували допомогу по безробіттю</t>
  </si>
  <si>
    <t>-</t>
  </si>
  <si>
    <t>Надання послуг Житомирською обласною службою зайнятості зареєстрованим безробітним та іншим категоріям громадян у січні-лютому 2019 року</t>
  </si>
  <si>
    <t>Станом на 1 березня 2019 року:</t>
  </si>
  <si>
    <t xml:space="preserve">  у січні-лютому 2019 року (за статтю)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</si>
</sst>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69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2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3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4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1" fontId="20" fillId="0" borderId="0" xfId="1620" applyNumberFormat="1" applyFont="1" applyFill="1" applyProtection="1">
      <alignment/>
      <protection locked="0"/>
    </xf>
    <xf numFmtId="1" fontId="22" fillId="0" borderId="0" xfId="1620" applyNumberFormat="1" applyFont="1" applyFill="1" applyBorder="1" applyAlignment="1" applyProtection="1">
      <alignment horizontal="right"/>
      <protection locked="0"/>
    </xf>
    <xf numFmtId="1" fontId="45" fillId="0" borderId="0" xfId="1620" applyNumberFormat="1" applyFont="1" applyFill="1" applyAlignment="1" applyProtection="1">
      <alignment horizontal="center"/>
      <protection locked="0"/>
    </xf>
    <xf numFmtId="1" fontId="31" fillId="0" borderId="0" xfId="1620" applyNumberFormat="1" applyFont="1" applyFill="1" applyProtection="1">
      <alignment/>
      <protection locked="0"/>
    </xf>
    <xf numFmtId="0" fontId="48" fillId="0" borderId="0" xfId="1626" applyFont="1" applyFill="1">
      <alignment/>
      <protection/>
    </xf>
    <xf numFmtId="1" fontId="31" fillId="17" borderId="0" xfId="1620" applyNumberFormat="1" applyFont="1" applyFill="1" applyBorder="1" applyAlignment="1" applyProtection="1">
      <alignment horizontal="right"/>
      <protection locked="0"/>
    </xf>
    <xf numFmtId="1" fontId="31" fillId="0" borderId="0" xfId="1620" applyNumberFormat="1" applyFont="1" applyFill="1" applyBorder="1" applyAlignment="1" applyProtection="1">
      <alignment horizontal="right"/>
      <protection locked="0"/>
    </xf>
    <xf numFmtId="3" fontId="31" fillId="0" borderId="0" xfId="1620" applyNumberFormat="1" applyFont="1" applyFill="1" applyBorder="1" applyAlignment="1" applyProtection="1">
      <alignment horizontal="right"/>
      <protection locked="0"/>
    </xf>
    <xf numFmtId="3" fontId="31" fillId="17" borderId="0" xfId="1620" applyNumberFormat="1" applyFont="1" applyFill="1" applyBorder="1" applyAlignment="1" applyProtection="1">
      <alignment horizontal="right"/>
      <protection locked="0"/>
    </xf>
    <xf numFmtId="1" fontId="47" fillId="0" borderId="0" xfId="1620" applyNumberFormat="1" applyFont="1" applyFill="1" applyBorder="1" applyAlignment="1" applyProtection="1">
      <alignment/>
      <protection locked="0"/>
    </xf>
    <xf numFmtId="1" fontId="47" fillId="17" borderId="0" xfId="1620" applyNumberFormat="1" applyFont="1" applyFill="1" applyBorder="1" applyAlignment="1" applyProtection="1">
      <alignment/>
      <protection locked="0"/>
    </xf>
    <xf numFmtId="1" fontId="31" fillId="17" borderId="0" xfId="1620" applyNumberFormat="1" applyFont="1" applyFill="1" applyBorder="1" applyAlignment="1" applyProtection="1">
      <alignment horizontal="center"/>
      <protection locked="0"/>
    </xf>
    <xf numFmtId="3" fontId="46" fillId="0" borderId="0" xfId="1620" applyNumberFormat="1" applyFont="1" applyFill="1" applyAlignment="1" applyProtection="1">
      <alignment horizontal="center" vertical="center"/>
      <protection locked="0"/>
    </xf>
    <xf numFmtId="3" fontId="46" fillId="0" borderId="0" xfId="1620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1620" applyNumberFormat="1" applyFont="1" applyFill="1" applyBorder="1" applyAlignment="1" applyProtection="1">
      <alignment horizontal="left" wrapText="1" shrinkToFit="1"/>
      <protection locked="0"/>
    </xf>
    <xf numFmtId="1" fontId="44" fillId="0" borderId="0" xfId="1620" applyNumberFormat="1" applyFont="1" applyFill="1" applyAlignment="1" applyProtection="1">
      <alignment horizontal="left"/>
      <protection locked="0"/>
    </xf>
    <xf numFmtId="1" fontId="44" fillId="0" borderId="0" xfId="1620" applyNumberFormat="1" applyFont="1" applyFill="1" applyBorder="1" applyProtection="1">
      <alignment/>
      <protection locked="0"/>
    </xf>
    <xf numFmtId="1" fontId="32" fillId="0" borderId="0" xfId="1620" applyNumberFormat="1" applyFont="1" applyFill="1" applyBorder="1" applyAlignment="1" applyProtection="1">
      <alignment horizontal="center" vertical="center"/>
      <protection locked="0"/>
    </xf>
    <xf numFmtId="1" fontId="44" fillId="0" borderId="0" xfId="1620" applyNumberFormat="1" applyFont="1" applyFill="1" applyBorder="1" applyAlignment="1" applyProtection="1">
      <alignment horizontal="center" vertical="center"/>
      <protection locked="0"/>
    </xf>
    <xf numFmtId="1" fontId="56" fillId="17" borderId="3" xfId="1620" applyNumberFormat="1" applyFont="1" applyFill="1" applyBorder="1" applyAlignment="1" applyProtection="1">
      <alignment horizontal="center" vertical="center" wrapText="1"/>
      <protection locked="0"/>
    </xf>
    <xf numFmtId="0" fontId="54" fillId="0" borderId="3" xfId="1620" applyNumberFormat="1" applyFont="1" applyFill="1" applyBorder="1" applyAlignment="1" applyProtection="1">
      <alignment horizontal="left" vertical="center" wrapText="1" shrinkToFit="1"/>
      <protection/>
    </xf>
    <xf numFmtId="3" fontId="54" fillId="0" borderId="3" xfId="1620" applyNumberFormat="1" applyFont="1" applyFill="1" applyBorder="1" applyAlignment="1" applyProtection="1">
      <alignment horizontal="center" vertical="center" wrapText="1" shrinkToFit="1"/>
      <protection/>
    </xf>
    <xf numFmtId="189" fontId="57" fillId="17" borderId="3" xfId="1620" applyNumberFormat="1" applyFont="1" applyFill="1" applyBorder="1" applyAlignment="1" applyProtection="1">
      <alignment horizontal="center" vertical="center"/>
      <protection/>
    </xf>
    <xf numFmtId="3" fontId="54" fillId="17" borderId="3" xfId="1620" applyNumberFormat="1" applyFont="1" applyFill="1" applyBorder="1" applyAlignment="1" applyProtection="1">
      <alignment horizontal="center" vertical="center"/>
      <protection/>
    </xf>
    <xf numFmtId="0" fontId="20" fillId="0" borderId="3" xfId="1627" applyFont="1" applyFill="1" applyBorder="1" applyAlignment="1">
      <alignment horizontal="left" vertical="center"/>
      <protection/>
    </xf>
    <xf numFmtId="3" fontId="20" fillId="0" borderId="3" xfId="1627" applyNumberFormat="1" applyFont="1" applyFill="1" applyBorder="1" applyAlignment="1">
      <alignment horizontal="center" vertical="center"/>
      <protection/>
    </xf>
    <xf numFmtId="3" fontId="20" fillId="17" borderId="3" xfId="1620" applyNumberFormat="1" applyFont="1" applyFill="1" applyBorder="1" applyAlignment="1" applyProtection="1">
      <alignment horizontal="center" vertical="center"/>
      <protection locked="0"/>
    </xf>
    <xf numFmtId="189" fontId="57" fillId="17" borderId="3" xfId="1620" applyNumberFormat="1" applyFont="1" applyFill="1" applyBorder="1" applyAlignment="1" applyProtection="1">
      <alignment horizontal="center" vertical="center"/>
      <protection locked="0"/>
    </xf>
    <xf numFmtId="3" fontId="20" fillId="17" borderId="3" xfId="1620" applyNumberFormat="1" applyFont="1" applyFill="1" applyBorder="1" applyAlignment="1" applyProtection="1">
      <alignment horizontal="center" vertical="center"/>
      <protection/>
    </xf>
    <xf numFmtId="0" fontId="20" fillId="0" borderId="3" xfId="1623" applyFont="1" applyFill="1" applyBorder="1" applyAlignment="1">
      <alignment horizontal="left" vertical="center"/>
      <protection/>
    </xf>
    <xf numFmtId="3" fontId="20" fillId="0" borderId="3" xfId="1623" applyNumberFormat="1" applyFont="1" applyFill="1" applyBorder="1" applyAlignment="1">
      <alignment horizontal="center" vertical="center"/>
      <protection/>
    </xf>
    <xf numFmtId="0" fontId="20" fillId="0" borderId="3" xfId="1623" applyFont="1" applyFill="1" applyBorder="1" applyAlignment="1">
      <alignment horizontal="left" vertical="center" wrapText="1"/>
      <protection/>
    </xf>
    <xf numFmtId="3" fontId="20" fillId="0" borderId="3" xfId="1623" applyNumberFormat="1" applyFont="1" applyFill="1" applyBorder="1" applyAlignment="1">
      <alignment horizontal="center" vertical="center" wrapText="1"/>
      <protection/>
    </xf>
    <xf numFmtId="1" fontId="58" fillId="0" borderId="3" xfId="1620" applyNumberFormat="1" applyFont="1" applyFill="1" applyBorder="1" applyAlignment="1" applyProtection="1">
      <alignment horizontal="center" vertical="center"/>
      <protection/>
    </xf>
    <xf numFmtId="3" fontId="58" fillId="0" borderId="3" xfId="1620" applyNumberFormat="1" applyFont="1" applyFill="1" applyBorder="1" applyAlignment="1" applyProtection="1">
      <alignment horizontal="center" vertical="center"/>
      <protection/>
    </xf>
    <xf numFmtId="1" fontId="58" fillId="0" borderId="0" xfId="1620" applyNumberFormat="1" applyFont="1" applyFill="1" applyBorder="1" applyAlignment="1" applyProtection="1">
      <alignment horizontal="center" vertical="center"/>
      <protection locked="0"/>
    </xf>
    <xf numFmtId="1" fontId="45" fillId="0" borderId="0" xfId="1620" applyNumberFormat="1" applyFont="1" applyFill="1" applyBorder="1" applyAlignment="1" applyProtection="1">
      <alignment horizontal="center"/>
      <protection locked="0"/>
    </xf>
    <xf numFmtId="3" fontId="60" fillId="0" borderId="3" xfId="1620" applyNumberFormat="1" applyFont="1" applyFill="1" applyBorder="1" applyAlignment="1" applyProtection="1">
      <alignment horizontal="center" vertical="center"/>
      <protection locked="0"/>
    </xf>
    <xf numFmtId="1" fontId="60" fillId="17" borderId="3" xfId="1620" applyNumberFormat="1" applyFont="1" applyFill="1" applyBorder="1" applyAlignment="1" applyProtection="1">
      <alignment horizontal="center" vertical="center" wrapText="1"/>
      <protection locked="0"/>
    </xf>
    <xf numFmtId="1" fontId="60" fillId="0" borderId="3" xfId="1620" applyNumberFormat="1" applyFont="1" applyFill="1" applyBorder="1" applyAlignment="1" applyProtection="1">
      <alignment horizontal="center" vertical="center"/>
      <protection locked="0"/>
    </xf>
    <xf numFmtId="1" fontId="60" fillId="0" borderId="0" xfId="1620" applyNumberFormat="1" applyFont="1" applyFill="1" applyBorder="1" applyAlignment="1" applyProtection="1">
      <alignment/>
      <protection locked="0"/>
    </xf>
    <xf numFmtId="1" fontId="61" fillId="0" borderId="0" xfId="1620" applyNumberFormat="1" applyFont="1" applyFill="1" applyBorder="1" applyAlignment="1" applyProtection="1">
      <alignment/>
      <protection locked="0"/>
    </xf>
    <xf numFmtId="189" fontId="54" fillId="17" borderId="3" xfId="1620" applyNumberFormat="1" applyFont="1" applyFill="1" applyBorder="1" applyAlignment="1" applyProtection="1">
      <alignment horizontal="center" vertical="center"/>
      <protection/>
    </xf>
    <xf numFmtId="1" fontId="31" fillId="0" borderId="0" xfId="1620" applyNumberFormat="1" applyFont="1" applyFill="1" applyBorder="1" applyAlignment="1" applyProtection="1">
      <alignment/>
      <protection locked="0"/>
    </xf>
    <xf numFmtId="1" fontId="62" fillId="17" borderId="3" xfId="1620" applyNumberFormat="1" applyFont="1" applyFill="1" applyBorder="1" applyAlignment="1" applyProtection="1">
      <alignment horizontal="center" vertical="center" wrapText="1"/>
      <protection locked="0"/>
    </xf>
    <xf numFmtId="1" fontId="20" fillId="17" borderId="3" xfId="1620" applyNumberFormat="1" applyFont="1" applyFill="1" applyBorder="1" applyAlignment="1" applyProtection="1">
      <alignment horizontal="center" vertical="center"/>
      <protection/>
    </xf>
    <xf numFmtId="1" fontId="48" fillId="0" borderId="0" xfId="1626" applyNumberFormat="1" applyFont="1" applyFill="1">
      <alignment/>
      <protection/>
    </xf>
    <xf numFmtId="1" fontId="54" fillId="17" borderId="3" xfId="1620" applyNumberFormat="1" applyFont="1" applyFill="1" applyBorder="1" applyAlignment="1" applyProtection="1">
      <alignment horizontal="center" vertical="center"/>
      <protection/>
    </xf>
    <xf numFmtId="189" fontId="54" fillId="17" borderId="3" xfId="1620" applyNumberFormat="1" applyFont="1" applyFill="1" applyBorder="1" applyAlignment="1" applyProtection="1">
      <alignment horizontal="center" vertical="center"/>
      <protection locked="0"/>
    </xf>
    <xf numFmtId="3" fontId="54" fillId="17" borderId="3" xfId="1620" applyNumberFormat="1" applyFont="1" applyFill="1" applyBorder="1" applyAlignment="1" applyProtection="1">
      <alignment horizontal="center" vertical="center"/>
      <protection locked="0"/>
    </xf>
    <xf numFmtId="1" fontId="56" fillId="17" borderId="3" xfId="1620" applyNumberFormat="1" applyFont="1" applyFill="1" applyBorder="1" applyAlignment="1" applyProtection="1">
      <alignment horizontal="center" vertical="center"/>
      <protection locked="0"/>
    </xf>
    <xf numFmtId="3" fontId="56" fillId="17" borderId="3" xfId="1620" applyNumberFormat="1" applyFont="1" applyFill="1" applyBorder="1" applyAlignment="1" applyProtection="1">
      <alignment horizontal="center" vertical="center"/>
      <protection locked="0"/>
    </xf>
    <xf numFmtId="1" fontId="58" fillId="17" borderId="3" xfId="1620" applyNumberFormat="1" applyFont="1" applyFill="1" applyBorder="1" applyAlignment="1" applyProtection="1">
      <alignment horizontal="center" vertical="center"/>
      <protection/>
    </xf>
    <xf numFmtId="3" fontId="58" fillId="17" borderId="3" xfId="1620" applyNumberFormat="1" applyFont="1" applyFill="1" applyBorder="1" applyAlignment="1" applyProtection="1">
      <alignment horizontal="center" vertical="center"/>
      <protection/>
    </xf>
    <xf numFmtId="0" fontId="20" fillId="17" borderId="3" xfId="1627" applyFont="1" applyFill="1" applyBorder="1" applyAlignment="1">
      <alignment horizontal="left" vertical="center"/>
      <protection/>
    </xf>
    <xf numFmtId="1" fontId="44" fillId="17" borderId="0" xfId="1620" applyNumberFormat="1" applyFont="1" applyFill="1" applyBorder="1" applyAlignment="1" applyProtection="1">
      <alignment horizontal="left" wrapText="1" shrinkToFit="1"/>
      <protection locked="0"/>
    </xf>
    <xf numFmtId="3" fontId="46" fillId="17" borderId="0" xfId="1620" applyNumberFormat="1" applyFont="1" applyFill="1" applyBorder="1" applyAlignment="1" applyProtection="1">
      <alignment horizontal="center" vertical="center" wrapText="1" shrinkToFit="1"/>
      <protection locked="0"/>
    </xf>
    <xf numFmtId="1" fontId="20" fillId="17" borderId="0" xfId="1620" applyNumberFormat="1" applyFont="1" applyFill="1" applyProtection="1">
      <alignment/>
      <protection locked="0"/>
    </xf>
    <xf numFmtId="1" fontId="44" fillId="17" borderId="0" xfId="1620" applyNumberFormat="1" applyFont="1" applyFill="1" applyBorder="1" applyProtection="1">
      <alignment/>
      <protection locked="0"/>
    </xf>
    <xf numFmtId="1" fontId="56" fillId="17" borderId="0" xfId="1620" applyNumberFormat="1" applyFont="1" applyFill="1" applyBorder="1" applyAlignment="1" applyProtection="1">
      <alignment/>
      <protection locked="0"/>
    </xf>
    <xf numFmtId="1" fontId="50" fillId="17" borderId="0" xfId="1620" applyNumberFormat="1" applyFont="1" applyFill="1" applyBorder="1" applyAlignment="1" applyProtection="1">
      <alignment/>
      <protection locked="0"/>
    </xf>
    <xf numFmtId="1" fontId="58" fillId="17" borderId="0" xfId="1620" applyNumberFormat="1" applyFont="1" applyFill="1" applyBorder="1" applyAlignment="1" applyProtection="1">
      <alignment horizontal="center" vertical="center"/>
      <protection locked="0"/>
    </xf>
    <xf numFmtId="1" fontId="22" fillId="17" borderId="0" xfId="1620" applyNumberFormat="1" applyFont="1" applyFill="1" applyBorder="1" applyAlignment="1" applyProtection="1">
      <alignment horizontal="right"/>
      <protection locked="0"/>
    </xf>
    <xf numFmtId="0" fontId="54" fillId="17" borderId="3" xfId="1620" applyNumberFormat="1" applyFont="1" applyFill="1" applyBorder="1" applyAlignment="1" applyProtection="1">
      <alignment horizontal="center" vertical="center" wrapText="1" shrinkToFit="1"/>
      <protection/>
    </xf>
    <xf numFmtId="1" fontId="32" fillId="17" borderId="0" xfId="1620" applyNumberFormat="1" applyFont="1" applyFill="1" applyBorder="1" applyAlignment="1" applyProtection="1">
      <alignment horizontal="center" vertical="center"/>
      <protection locked="0"/>
    </xf>
    <xf numFmtId="1" fontId="44" fillId="17" borderId="0" xfId="1620" applyNumberFormat="1" applyFont="1" applyFill="1" applyBorder="1" applyAlignment="1" applyProtection="1">
      <alignment horizontal="center" vertical="center"/>
      <protection locked="0"/>
    </xf>
    <xf numFmtId="190" fontId="54" fillId="17" borderId="0" xfId="1620" applyNumberFormat="1" applyFont="1" applyFill="1" applyBorder="1" applyAlignment="1" applyProtection="1">
      <alignment horizontal="center" vertical="center"/>
      <protection locked="0"/>
    </xf>
    <xf numFmtId="1" fontId="22" fillId="0" borderId="3" xfId="0" applyNumberFormat="1" applyFont="1" applyFill="1" applyBorder="1" applyAlignment="1" applyProtection="1">
      <alignment horizontal="right" vertical="center"/>
      <protection locked="0"/>
    </xf>
    <xf numFmtId="1" fontId="22" fillId="0" borderId="3" xfId="0" applyNumberFormat="1" applyFont="1" applyFill="1" applyBorder="1" applyAlignment="1" applyProtection="1">
      <alignment horizontal="right"/>
      <protection locked="0"/>
    </xf>
    <xf numFmtId="1" fontId="64" fillId="0" borderId="22" xfId="0" applyNumberFormat="1" applyFont="1" applyFill="1" applyBorder="1" applyAlignment="1" applyProtection="1">
      <alignment horizontal="center" vertical="center"/>
      <protection locked="0"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3" xfId="1625" applyFont="1" applyFill="1" applyBorder="1" applyAlignment="1">
      <alignment vertical="center" wrapText="1"/>
      <protection/>
    </xf>
    <xf numFmtId="3" fontId="21" fillId="0" borderId="3" xfId="1625" applyNumberFormat="1" applyFont="1" applyFill="1" applyBorder="1" applyAlignment="1">
      <alignment horizontal="center" vertical="center" wrapText="1"/>
      <protection/>
    </xf>
    <xf numFmtId="3" fontId="21" fillId="0" borderId="3" xfId="1624" applyNumberFormat="1" applyFont="1" applyFill="1" applyBorder="1" applyAlignment="1">
      <alignment horizontal="center" vertical="center" wrapText="1"/>
      <protection/>
    </xf>
    <xf numFmtId="189" fontId="53" fillId="0" borderId="3" xfId="1624" applyNumberFormat="1" applyFont="1" applyFill="1" applyBorder="1" applyAlignment="1">
      <alignment horizontal="center" vertical="center" wrapText="1"/>
      <protection/>
    </xf>
    <xf numFmtId="0" fontId="21" fillId="0" borderId="3" xfId="1624" applyFont="1" applyFill="1" applyBorder="1" applyAlignment="1">
      <alignment horizontal="left" vertical="center" wrapText="1"/>
      <protection/>
    </xf>
    <xf numFmtId="0" fontId="21" fillId="0" borderId="3" xfId="1617" applyFont="1" applyFill="1" applyBorder="1" applyAlignment="1">
      <alignment horizontal="center" vertical="center" wrapText="1"/>
      <protection/>
    </xf>
    <xf numFmtId="0" fontId="21" fillId="0" borderId="22" xfId="1617" applyFont="1" applyFill="1" applyBorder="1" applyAlignment="1">
      <alignment horizontal="center" vertical="center" wrapText="1"/>
      <protection/>
    </xf>
    <xf numFmtId="0" fontId="21" fillId="0" borderId="22" xfId="1624" applyFont="1" applyFill="1" applyBorder="1" applyAlignment="1">
      <alignment horizontal="center" vertical="center" wrapText="1"/>
      <protection/>
    </xf>
    <xf numFmtId="0" fontId="45" fillId="0" borderId="22" xfId="1624" applyFont="1" applyFill="1" applyBorder="1" applyAlignment="1">
      <alignment horizontal="center" vertical="center" wrapText="1"/>
      <protection/>
    </xf>
    <xf numFmtId="0" fontId="45" fillId="0" borderId="3" xfId="1624" applyFont="1" applyFill="1" applyBorder="1" applyAlignment="1">
      <alignment horizontal="center" vertical="center" wrapText="1"/>
      <protection/>
    </xf>
    <xf numFmtId="0" fontId="21" fillId="0" borderId="3" xfId="1617" applyFont="1" applyFill="1" applyBorder="1" applyAlignment="1">
      <alignment vertical="center" wrapText="1"/>
      <protection/>
    </xf>
    <xf numFmtId="3" fontId="21" fillId="0" borderId="3" xfId="1617" applyNumberFormat="1" applyFont="1" applyFill="1" applyBorder="1" applyAlignment="1">
      <alignment horizontal="center" vertical="center" wrapText="1"/>
      <protection/>
    </xf>
    <xf numFmtId="189" fontId="53" fillId="0" borderId="3" xfId="1617" applyNumberFormat="1" applyFont="1" applyFill="1" applyBorder="1" applyAlignment="1">
      <alignment horizontal="center" vertical="center" wrapText="1"/>
      <protection/>
    </xf>
    <xf numFmtId="190" fontId="53" fillId="0" borderId="3" xfId="1617" applyNumberFormat="1" applyFont="1" applyFill="1" applyBorder="1" applyAlignment="1">
      <alignment horizontal="center" vertical="center"/>
      <protection/>
    </xf>
    <xf numFmtId="190" fontId="64" fillId="0" borderId="22" xfId="0" applyNumberFormat="1" applyFont="1" applyFill="1" applyBorder="1" applyAlignment="1" applyProtection="1">
      <alignment horizontal="center" vertical="center"/>
      <protection locked="0"/>
    </xf>
    <xf numFmtId="0" fontId="20" fillId="0" borderId="0" xfId="1624" applyFont="1" applyFill="1">
      <alignment/>
      <protection/>
    </xf>
    <xf numFmtId="0" fontId="44" fillId="0" borderId="0" xfId="1624" applyFont="1" applyFill="1">
      <alignment/>
      <protection/>
    </xf>
    <xf numFmtId="0" fontId="50" fillId="0" borderId="0" xfId="1624" applyFont="1" applyFill="1" applyAlignment="1">
      <alignment/>
      <protection/>
    </xf>
    <xf numFmtId="0" fontId="50" fillId="0" borderId="0" xfId="1624" applyFont="1" applyFill="1" applyAlignment="1">
      <alignment horizontal="center"/>
      <protection/>
    </xf>
    <xf numFmtId="0" fontId="31" fillId="0" borderId="0" xfId="1625" applyFont="1" applyFill="1" applyAlignment="1">
      <alignment vertical="center" wrapText="1"/>
      <protection/>
    </xf>
    <xf numFmtId="0" fontId="59" fillId="0" borderId="3" xfId="1625" applyFont="1" applyFill="1" applyBorder="1" applyAlignment="1">
      <alignment horizontal="center" vertical="center" wrapText="1"/>
      <protection/>
    </xf>
    <xf numFmtId="0" fontId="59" fillId="0" borderId="0" xfId="1625" applyFont="1" applyFill="1" applyAlignment="1">
      <alignment vertical="center" wrapText="1"/>
      <protection/>
    </xf>
    <xf numFmtId="189" fontId="52" fillId="0" borderId="0" xfId="1625" applyNumberFormat="1" applyFont="1" applyFill="1" applyAlignment="1">
      <alignment vertical="center" wrapText="1"/>
      <protection/>
    </xf>
    <xf numFmtId="0" fontId="52" fillId="0" borderId="0" xfId="1625" applyFont="1" applyFill="1" applyAlignment="1">
      <alignment vertical="center" wrapText="1"/>
      <protection/>
    </xf>
    <xf numFmtId="0" fontId="20" fillId="0" borderId="0" xfId="1625" applyFont="1" applyFill="1" applyAlignment="1">
      <alignment vertical="center" wrapText="1"/>
      <protection/>
    </xf>
    <xf numFmtId="3" fontId="55" fillId="17" borderId="3" xfId="1620" applyNumberFormat="1" applyFont="1" applyFill="1" applyBorder="1" applyAlignment="1" applyProtection="1">
      <alignment horizontal="center" vertical="center" wrapText="1" shrinkToFit="1"/>
      <protection/>
    </xf>
    <xf numFmtId="189" fontId="65" fillId="17" borderId="3" xfId="1620" applyNumberFormat="1" applyFont="1" applyFill="1" applyBorder="1" applyAlignment="1" applyProtection="1">
      <alignment horizontal="center" vertical="center"/>
      <protection/>
    </xf>
    <xf numFmtId="190" fontId="66" fillId="0" borderId="3" xfId="1593" applyNumberFormat="1" applyFont="1" applyFill="1" applyBorder="1" applyAlignment="1">
      <alignment horizontal="center" vertical="center"/>
      <protection/>
    </xf>
    <xf numFmtId="3" fontId="55" fillId="17" borderId="3" xfId="1620" applyNumberFormat="1" applyFont="1" applyFill="1" applyBorder="1" applyAlignment="1" applyProtection="1">
      <alignment horizontal="center" vertical="center"/>
      <protection/>
    </xf>
    <xf numFmtId="189" fontId="65" fillId="0" borderId="3" xfId="1620" applyNumberFormat="1" applyFont="1" applyFill="1" applyBorder="1" applyAlignment="1" applyProtection="1">
      <alignment horizontal="center" vertical="center"/>
      <protection/>
    </xf>
    <xf numFmtId="0" fontId="22" fillId="0" borderId="3" xfId="0" applyFont="1" applyFill="1" applyBorder="1" applyAlignment="1">
      <alignment horizontal="center" vertical="center"/>
    </xf>
    <xf numFmtId="1" fontId="22" fillId="0" borderId="3" xfId="1622" applyNumberFormat="1" applyFont="1" applyFill="1" applyBorder="1" applyAlignment="1" applyProtection="1">
      <alignment horizontal="center" vertical="center"/>
      <protection locked="0"/>
    </xf>
    <xf numFmtId="0" fontId="22" fillId="0" borderId="3" xfId="1622" applyNumberFormat="1" applyFont="1" applyFill="1" applyBorder="1" applyAlignment="1" applyProtection="1">
      <alignment horizontal="center" vertical="center"/>
      <protection locked="0"/>
    </xf>
    <xf numFmtId="0" fontId="77" fillId="0" borderId="3" xfId="0" applyFont="1" applyBorder="1" applyAlignment="1">
      <alignment horizontal="center"/>
    </xf>
    <xf numFmtId="0" fontId="22" fillId="0" borderId="3" xfId="1609" applyFont="1" applyFill="1" applyBorder="1" applyAlignment="1">
      <alignment horizontal="center" vertical="center"/>
      <protection/>
    </xf>
    <xf numFmtId="0" fontId="32" fillId="0" borderId="0" xfId="1624" applyFont="1" applyFill="1" applyAlignment="1">
      <alignment horizontal="center" vertical="center" wrapText="1"/>
      <protection/>
    </xf>
    <xf numFmtId="0" fontId="51" fillId="0" borderId="0" xfId="1624" applyFont="1" applyFill="1" applyAlignment="1">
      <alignment horizontal="center"/>
      <protection/>
    </xf>
    <xf numFmtId="0" fontId="49" fillId="0" borderId="23" xfId="1625" applyFont="1" applyFill="1" applyBorder="1" applyAlignment="1">
      <alignment horizontal="center" vertical="center" wrapText="1"/>
      <protection/>
    </xf>
    <xf numFmtId="0" fontId="21" fillId="0" borderId="24" xfId="1625" applyFont="1" applyFill="1" applyBorder="1" applyAlignment="1">
      <alignment horizontal="center" vertical="center" wrapText="1"/>
      <protection/>
    </xf>
    <xf numFmtId="0" fontId="21" fillId="0" borderId="25" xfId="1625" applyFont="1" applyFill="1" applyBorder="1" applyAlignment="1">
      <alignment horizontal="center" vertical="center" wrapText="1"/>
      <protection/>
    </xf>
    <xf numFmtId="1" fontId="32" fillId="17" borderId="0" xfId="1620" applyNumberFormat="1" applyFont="1" applyFill="1" applyAlignment="1" applyProtection="1">
      <alignment horizontal="center" vertical="center" wrapText="1"/>
      <protection locked="0"/>
    </xf>
    <xf numFmtId="1" fontId="32" fillId="17" borderId="0" xfId="1620" applyNumberFormat="1" applyFont="1" applyFill="1" applyBorder="1" applyAlignment="1" applyProtection="1">
      <alignment horizontal="center" vertical="center"/>
      <protection locked="0"/>
    </xf>
    <xf numFmtId="1" fontId="55" fillId="17" borderId="3" xfId="1620" applyNumberFormat="1" applyFont="1" applyFill="1" applyBorder="1" applyAlignment="1" applyProtection="1">
      <alignment horizontal="left"/>
      <protection locked="0"/>
    </xf>
    <xf numFmtId="1" fontId="22" fillId="17" borderId="26" xfId="1620" applyNumberFormat="1" applyFont="1" applyFill="1" applyBorder="1" applyAlignment="1" applyProtection="1">
      <alignment horizontal="center" vertical="center" wrapText="1"/>
      <protection/>
    </xf>
    <xf numFmtId="1" fontId="22" fillId="17" borderId="27" xfId="1620" applyNumberFormat="1" applyFont="1" applyFill="1" applyBorder="1" applyAlignment="1" applyProtection="1">
      <alignment horizontal="center" vertical="center" wrapText="1"/>
      <protection/>
    </xf>
    <xf numFmtId="1" fontId="22" fillId="17" borderId="28" xfId="1620" applyNumberFormat="1" applyFont="1" applyFill="1" applyBorder="1" applyAlignment="1" applyProtection="1">
      <alignment horizontal="center" vertical="center" wrapText="1"/>
      <protection/>
    </xf>
    <xf numFmtId="1" fontId="22" fillId="17" borderId="26" xfId="1620" applyNumberFormat="1" applyFont="1" applyFill="1" applyBorder="1" applyAlignment="1" applyProtection="1">
      <alignment horizontal="center" vertical="center" wrapText="1"/>
      <protection locked="0"/>
    </xf>
    <xf numFmtId="1" fontId="22" fillId="17" borderId="27" xfId="1620" applyNumberFormat="1" applyFont="1" applyFill="1" applyBorder="1" applyAlignment="1" applyProtection="1">
      <alignment horizontal="center" vertical="center" wrapText="1"/>
      <protection locked="0"/>
    </xf>
    <xf numFmtId="1" fontId="22" fillId="17" borderId="28" xfId="1620" applyNumberFormat="1" applyFont="1" applyFill="1" applyBorder="1" applyAlignment="1" applyProtection="1">
      <alignment horizontal="center" vertical="center" wrapText="1"/>
      <protection locked="0"/>
    </xf>
    <xf numFmtId="1" fontId="22" fillId="17" borderId="26" xfId="1622" applyNumberFormat="1" applyFont="1" applyFill="1" applyBorder="1" applyAlignment="1" applyProtection="1">
      <alignment horizontal="center" vertical="center" wrapText="1"/>
      <protection/>
    </xf>
    <xf numFmtId="1" fontId="22" fillId="17" borderId="27" xfId="1622" applyNumberFormat="1" applyFont="1" applyFill="1" applyBorder="1" applyAlignment="1" applyProtection="1">
      <alignment horizontal="center" vertical="center" wrapText="1"/>
      <protection/>
    </xf>
    <xf numFmtId="1" fontId="22" fillId="17" borderId="28" xfId="1622" applyNumberFormat="1" applyFont="1" applyFill="1" applyBorder="1" applyAlignment="1" applyProtection="1">
      <alignment horizontal="center" vertical="center" wrapText="1"/>
      <protection/>
    </xf>
    <xf numFmtId="1" fontId="32" fillId="0" borderId="0" xfId="1620" applyNumberFormat="1" applyFont="1" applyFill="1" applyAlignment="1" applyProtection="1">
      <alignment horizontal="center" vertical="center" wrapText="1"/>
      <protection locked="0"/>
    </xf>
    <xf numFmtId="1" fontId="32" fillId="0" borderId="0" xfId="1620" applyNumberFormat="1" applyFont="1" applyFill="1" applyBorder="1" applyAlignment="1" applyProtection="1">
      <alignment horizontal="center" vertical="center"/>
      <protection locked="0"/>
    </xf>
    <xf numFmtId="1" fontId="55" fillId="0" borderId="3" xfId="1620" applyNumberFormat="1" applyFont="1" applyFill="1" applyBorder="1" applyAlignment="1" applyProtection="1">
      <alignment horizontal="left"/>
      <protection locked="0"/>
    </xf>
    <xf numFmtId="1" fontId="22" fillId="0" borderId="26" xfId="1620" applyNumberFormat="1" applyFont="1" applyFill="1" applyBorder="1" applyAlignment="1" applyProtection="1">
      <alignment horizontal="center" vertical="center" wrapText="1"/>
      <protection/>
    </xf>
    <xf numFmtId="1" fontId="22" fillId="0" borderId="27" xfId="1620" applyNumberFormat="1" applyFont="1" applyFill="1" applyBorder="1" applyAlignment="1" applyProtection="1">
      <alignment horizontal="center" vertical="center" wrapText="1"/>
      <protection/>
    </xf>
    <xf numFmtId="1" fontId="22" fillId="0" borderId="28" xfId="1620" applyNumberFormat="1" applyFont="1" applyFill="1" applyBorder="1" applyAlignment="1" applyProtection="1">
      <alignment horizontal="center" vertical="center" wrapText="1"/>
      <protection/>
    </xf>
    <xf numFmtId="1" fontId="22" fillId="0" borderId="26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1622" applyNumberFormat="1" applyFont="1" applyFill="1" applyBorder="1" applyAlignment="1" applyProtection="1">
      <alignment horizontal="center" vertical="center" wrapText="1"/>
      <protection/>
    </xf>
    <xf numFmtId="1" fontId="22" fillId="0" borderId="27" xfId="1622" applyNumberFormat="1" applyFont="1" applyFill="1" applyBorder="1" applyAlignment="1" applyProtection="1">
      <alignment horizontal="center" vertical="center" wrapText="1"/>
      <protection/>
    </xf>
    <xf numFmtId="1" fontId="22" fillId="0" borderId="28" xfId="1622" applyNumberFormat="1" applyFont="1" applyFill="1" applyBorder="1" applyAlignment="1" applyProtection="1">
      <alignment horizontal="center" vertical="center" wrapText="1"/>
      <protection/>
    </xf>
  </cellXfs>
  <cellStyles count="167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10" xfId="49"/>
    <cellStyle name="20% - Акцент1 11" xfId="50"/>
    <cellStyle name="20% - Акцент1 12" xfId="51"/>
    <cellStyle name="20% - Акцент1 13" xfId="52"/>
    <cellStyle name="20% - Акцент1 14" xfId="53"/>
    <cellStyle name="20% - Акцент1 15" xfId="54"/>
    <cellStyle name="20% - Акцент1 16" xfId="55"/>
    <cellStyle name="20% - Акцент1 17" xfId="56"/>
    <cellStyle name="20% - Акцент1 2" xfId="57"/>
    <cellStyle name="20% — акцент1 2" xfId="58"/>
    <cellStyle name="20% - Акцент1 2 10" xfId="59"/>
    <cellStyle name="20% — акцент1 2 10" xfId="60"/>
    <cellStyle name="20% - Акцент1 2 11" xfId="61"/>
    <cellStyle name="20% — акцент1 2 11" xfId="62"/>
    <cellStyle name="20% - Акцент1 2 12" xfId="63"/>
    <cellStyle name="20% — акцент1 2 12" xfId="64"/>
    <cellStyle name="20% - Акцент1 2 13" xfId="65"/>
    <cellStyle name="20% — акцент1 2 13" xfId="66"/>
    <cellStyle name="20% - Акцент1 2 14" xfId="67"/>
    <cellStyle name="20% — акцент1 2 14" xfId="68"/>
    <cellStyle name="20% - Акцент1 2 15" xfId="69"/>
    <cellStyle name="20% — акцент1 2 15" xfId="70"/>
    <cellStyle name="20% - Акцент1 2 16" xfId="71"/>
    <cellStyle name="20% — акцент1 2 16" xfId="72"/>
    <cellStyle name="20% - Акцент1 2 17" xfId="73"/>
    <cellStyle name="20% — акцент1 2 17" xfId="74"/>
    <cellStyle name="20% - Акцент1 2 18" xfId="75"/>
    <cellStyle name="20% — акцент1 2 18" xfId="76"/>
    <cellStyle name="20% - Акцент1 2 19" xfId="77"/>
    <cellStyle name="20% — акцент1 2 19" xfId="78"/>
    <cellStyle name="20% - Акцент1 2 2" xfId="79"/>
    <cellStyle name="20% — акцент1 2 2" xfId="80"/>
    <cellStyle name="20% - Акцент1 2 3" xfId="81"/>
    <cellStyle name="20% — акцент1 2 3" xfId="82"/>
    <cellStyle name="20% - Акцент1 2 4" xfId="83"/>
    <cellStyle name="20% — акцент1 2 4" xfId="84"/>
    <cellStyle name="20% - Акцент1 2 5" xfId="85"/>
    <cellStyle name="20% — акцент1 2 5" xfId="86"/>
    <cellStyle name="20% - Акцент1 2 6" xfId="87"/>
    <cellStyle name="20% — акцент1 2 6" xfId="88"/>
    <cellStyle name="20% - Акцент1 2 7" xfId="89"/>
    <cellStyle name="20% — акцент1 2 7" xfId="90"/>
    <cellStyle name="20% - Акцент1 2 8" xfId="91"/>
    <cellStyle name="20% — акцент1 2 8" xfId="92"/>
    <cellStyle name="20% - Акцент1 2 9" xfId="93"/>
    <cellStyle name="20% — акцент1 2 9" xfId="94"/>
    <cellStyle name="20% - Акцент1 3" xfId="95"/>
    <cellStyle name="20% — акцент1 3" xfId="96"/>
    <cellStyle name="20% - Акцент1 3 10" xfId="97"/>
    <cellStyle name="20% — акцент1 3 10" xfId="98"/>
    <cellStyle name="20% - Акцент1 3 11" xfId="99"/>
    <cellStyle name="20% — акцент1 3 11" xfId="100"/>
    <cellStyle name="20% - Акцент1 3 12" xfId="101"/>
    <cellStyle name="20% — акцент1 3 12" xfId="102"/>
    <cellStyle name="20% - Акцент1 3 13" xfId="103"/>
    <cellStyle name="20% — акцент1 3 13" xfId="104"/>
    <cellStyle name="20% - Акцент1 3 14" xfId="105"/>
    <cellStyle name="20% — акцент1 3 14" xfId="106"/>
    <cellStyle name="20% - Акцент1 3 15" xfId="107"/>
    <cellStyle name="20% — акцент1 3 15" xfId="108"/>
    <cellStyle name="20% - Акцент1 3 16" xfId="109"/>
    <cellStyle name="20% — акцент1 3 16" xfId="110"/>
    <cellStyle name="20% - Акцент1 3 17" xfId="111"/>
    <cellStyle name="20% — акцент1 3 17" xfId="112"/>
    <cellStyle name="20% - Акцент1 3 18" xfId="113"/>
    <cellStyle name="20% — акцент1 3 18" xfId="114"/>
    <cellStyle name="20% - Акцент1 3 19" xfId="115"/>
    <cellStyle name="20% — акцент1 3 19" xfId="116"/>
    <cellStyle name="20% - Акцент1 3 2" xfId="117"/>
    <cellStyle name="20% — акцент1 3 2" xfId="118"/>
    <cellStyle name="20% - Акцент1 3 3" xfId="119"/>
    <cellStyle name="20% — акцент1 3 3" xfId="120"/>
    <cellStyle name="20% - Акцент1 3 4" xfId="121"/>
    <cellStyle name="20% — акцент1 3 4" xfId="122"/>
    <cellStyle name="20% - Акцент1 3 5" xfId="123"/>
    <cellStyle name="20% — акцент1 3 5" xfId="124"/>
    <cellStyle name="20% - Акцент1 3 6" xfId="125"/>
    <cellStyle name="20% — акцент1 3 6" xfId="126"/>
    <cellStyle name="20% - Акцент1 3 7" xfId="127"/>
    <cellStyle name="20% — акцент1 3 7" xfId="128"/>
    <cellStyle name="20% - Акцент1 3 8" xfId="129"/>
    <cellStyle name="20% — акцент1 3 8" xfId="130"/>
    <cellStyle name="20% - Акцент1 3 9" xfId="131"/>
    <cellStyle name="20% — акцент1 3 9" xfId="132"/>
    <cellStyle name="20% - Акцент1 4" xfId="133"/>
    <cellStyle name="20% - Акцент1 4 2" xfId="134"/>
    <cellStyle name="20% - Акцент1 5" xfId="135"/>
    <cellStyle name="20% - Акцент1 5 2" xfId="136"/>
    <cellStyle name="20% - Акцент1 6" xfId="137"/>
    <cellStyle name="20% - Акцент1 7" xfId="138"/>
    <cellStyle name="20% - Акцент1 8" xfId="139"/>
    <cellStyle name="20% - Акцент1 9" xfId="140"/>
    <cellStyle name="20% - Акцент1_16 " xfId="141"/>
    <cellStyle name="20% - Акцент2" xfId="142"/>
    <cellStyle name="20% — акцент2" xfId="143"/>
    <cellStyle name="20% - Акцент2 10" xfId="144"/>
    <cellStyle name="20% - Акцент2 11" xfId="145"/>
    <cellStyle name="20% - Акцент2 12" xfId="146"/>
    <cellStyle name="20% - Акцент2 13" xfId="147"/>
    <cellStyle name="20% - Акцент2 14" xfId="148"/>
    <cellStyle name="20% - Акцент2 15" xfId="149"/>
    <cellStyle name="20% - Акцент2 16" xfId="150"/>
    <cellStyle name="20% - Акцент2 17" xfId="151"/>
    <cellStyle name="20% - Акцент2 2" xfId="152"/>
    <cellStyle name="20% — акцент2 2" xfId="153"/>
    <cellStyle name="20% - Акцент2 2 10" xfId="154"/>
    <cellStyle name="20% — акцент2 2 10" xfId="155"/>
    <cellStyle name="20% - Акцент2 2 11" xfId="156"/>
    <cellStyle name="20% — акцент2 2 11" xfId="157"/>
    <cellStyle name="20% - Акцент2 2 12" xfId="158"/>
    <cellStyle name="20% — акцент2 2 12" xfId="159"/>
    <cellStyle name="20% - Акцент2 2 13" xfId="160"/>
    <cellStyle name="20% — акцент2 2 13" xfId="161"/>
    <cellStyle name="20% - Акцент2 2 14" xfId="162"/>
    <cellStyle name="20% — акцент2 2 14" xfId="163"/>
    <cellStyle name="20% - Акцент2 2 15" xfId="164"/>
    <cellStyle name="20% — акцент2 2 15" xfId="165"/>
    <cellStyle name="20% - Акцент2 2 16" xfId="166"/>
    <cellStyle name="20% — акцент2 2 16" xfId="167"/>
    <cellStyle name="20% - Акцент2 2 17" xfId="168"/>
    <cellStyle name="20% — акцент2 2 17" xfId="169"/>
    <cellStyle name="20% - Акцент2 2 18" xfId="170"/>
    <cellStyle name="20% — акцент2 2 18" xfId="171"/>
    <cellStyle name="20% - Акцент2 2 19" xfId="172"/>
    <cellStyle name="20% — акцент2 2 19" xfId="173"/>
    <cellStyle name="20% - Акцент2 2 2" xfId="174"/>
    <cellStyle name="20% — акцент2 2 2" xfId="175"/>
    <cellStyle name="20% - Акцент2 2 3" xfId="176"/>
    <cellStyle name="20% — акцент2 2 3" xfId="177"/>
    <cellStyle name="20% - Акцент2 2 4" xfId="178"/>
    <cellStyle name="20% — акцент2 2 4" xfId="179"/>
    <cellStyle name="20% - Акцент2 2 5" xfId="180"/>
    <cellStyle name="20% — акцент2 2 5" xfId="181"/>
    <cellStyle name="20% - Акцент2 2 6" xfId="182"/>
    <cellStyle name="20% — акцент2 2 6" xfId="183"/>
    <cellStyle name="20% - Акцент2 2 7" xfId="184"/>
    <cellStyle name="20% — акцент2 2 7" xfId="185"/>
    <cellStyle name="20% - Акцент2 2 8" xfId="186"/>
    <cellStyle name="20% — акцент2 2 8" xfId="187"/>
    <cellStyle name="20% - Акцент2 2 9" xfId="188"/>
    <cellStyle name="20% — акцент2 2 9" xfId="189"/>
    <cellStyle name="20% - Акцент2 3" xfId="190"/>
    <cellStyle name="20% — акцент2 3" xfId="191"/>
    <cellStyle name="20% - Акцент2 3 10" xfId="192"/>
    <cellStyle name="20% — акцент2 3 10" xfId="193"/>
    <cellStyle name="20% - Акцент2 3 11" xfId="194"/>
    <cellStyle name="20% — акцент2 3 11" xfId="195"/>
    <cellStyle name="20% - Акцент2 3 12" xfId="196"/>
    <cellStyle name="20% — акцент2 3 12" xfId="197"/>
    <cellStyle name="20% - Акцент2 3 13" xfId="198"/>
    <cellStyle name="20% — акцент2 3 13" xfId="199"/>
    <cellStyle name="20% - Акцент2 3 14" xfId="200"/>
    <cellStyle name="20% — акцент2 3 14" xfId="201"/>
    <cellStyle name="20% - Акцент2 3 15" xfId="202"/>
    <cellStyle name="20% — акцент2 3 15" xfId="203"/>
    <cellStyle name="20% - Акцент2 3 16" xfId="204"/>
    <cellStyle name="20% — акцент2 3 16" xfId="205"/>
    <cellStyle name="20% - Акцент2 3 17" xfId="206"/>
    <cellStyle name="20% — акцент2 3 17" xfId="207"/>
    <cellStyle name="20% - Акцент2 3 18" xfId="208"/>
    <cellStyle name="20% — акцент2 3 18" xfId="209"/>
    <cellStyle name="20% - Акцент2 3 19" xfId="210"/>
    <cellStyle name="20% — акцент2 3 19" xfId="211"/>
    <cellStyle name="20% - Акцент2 3 2" xfId="212"/>
    <cellStyle name="20% — акцент2 3 2" xfId="213"/>
    <cellStyle name="20% - Акцент2 3 3" xfId="214"/>
    <cellStyle name="20% — акцент2 3 3" xfId="215"/>
    <cellStyle name="20% - Акцент2 3 4" xfId="216"/>
    <cellStyle name="20% — акцент2 3 4" xfId="217"/>
    <cellStyle name="20% - Акцент2 3 5" xfId="218"/>
    <cellStyle name="20% — акцент2 3 5" xfId="219"/>
    <cellStyle name="20% - Акцент2 3 6" xfId="220"/>
    <cellStyle name="20% — акцент2 3 6" xfId="221"/>
    <cellStyle name="20% - Акцент2 3 7" xfId="222"/>
    <cellStyle name="20% — акцент2 3 7" xfId="223"/>
    <cellStyle name="20% - Акцент2 3 8" xfId="224"/>
    <cellStyle name="20% — акцент2 3 8" xfId="225"/>
    <cellStyle name="20% - Акцент2 3 9" xfId="226"/>
    <cellStyle name="20% — акцент2 3 9" xfId="227"/>
    <cellStyle name="20% - Акцент2 4" xfId="228"/>
    <cellStyle name="20% - Акцент2 4 2" xfId="229"/>
    <cellStyle name="20% - Акцент2 5" xfId="230"/>
    <cellStyle name="20% - Акцент2 5 2" xfId="231"/>
    <cellStyle name="20% - Акцент2 6" xfId="232"/>
    <cellStyle name="20% - Акцент2 7" xfId="233"/>
    <cellStyle name="20% - Акцент2 8" xfId="234"/>
    <cellStyle name="20% - Акцент2 9" xfId="235"/>
    <cellStyle name="20% - Акцент2_16 " xfId="236"/>
    <cellStyle name="20% - Акцент3" xfId="237"/>
    <cellStyle name="20% — акцент3" xfId="238"/>
    <cellStyle name="20% - Акцент3 10" xfId="239"/>
    <cellStyle name="20% - Акцент3 11" xfId="240"/>
    <cellStyle name="20% - Акцент3 12" xfId="241"/>
    <cellStyle name="20% - Акцент3 13" xfId="242"/>
    <cellStyle name="20% - Акцент3 14" xfId="243"/>
    <cellStyle name="20% - Акцент3 15" xfId="244"/>
    <cellStyle name="20% - Акцент3 16" xfId="245"/>
    <cellStyle name="20% - Акцент3 17" xfId="246"/>
    <cellStyle name="20% - Акцент3 2" xfId="247"/>
    <cellStyle name="20% — акцент3 2" xfId="248"/>
    <cellStyle name="20% - Акцент3 2 10" xfId="249"/>
    <cellStyle name="20% — акцент3 2 10" xfId="250"/>
    <cellStyle name="20% - Акцент3 2 11" xfId="251"/>
    <cellStyle name="20% — акцент3 2 11" xfId="252"/>
    <cellStyle name="20% - Акцент3 2 12" xfId="253"/>
    <cellStyle name="20% — акцент3 2 12" xfId="254"/>
    <cellStyle name="20% - Акцент3 2 13" xfId="255"/>
    <cellStyle name="20% — акцент3 2 13" xfId="256"/>
    <cellStyle name="20% - Акцент3 2 14" xfId="257"/>
    <cellStyle name="20% — акцент3 2 14" xfId="258"/>
    <cellStyle name="20% - Акцент3 2 15" xfId="259"/>
    <cellStyle name="20% — акцент3 2 15" xfId="260"/>
    <cellStyle name="20% - Акцент3 2 16" xfId="261"/>
    <cellStyle name="20% — акцент3 2 16" xfId="262"/>
    <cellStyle name="20% - Акцент3 2 17" xfId="263"/>
    <cellStyle name="20% — акцент3 2 17" xfId="264"/>
    <cellStyle name="20% - Акцент3 2 18" xfId="265"/>
    <cellStyle name="20% — акцент3 2 18" xfId="266"/>
    <cellStyle name="20% - Акцент3 2 19" xfId="267"/>
    <cellStyle name="20% — акцент3 2 19" xfId="268"/>
    <cellStyle name="20% - Акцент3 2 2" xfId="269"/>
    <cellStyle name="20% — акцент3 2 2" xfId="270"/>
    <cellStyle name="20% - Акцент3 2 3" xfId="271"/>
    <cellStyle name="20% — акцент3 2 3" xfId="272"/>
    <cellStyle name="20% - Акцент3 2 4" xfId="273"/>
    <cellStyle name="20% — акцент3 2 4" xfId="274"/>
    <cellStyle name="20% - Акцент3 2 5" xfId="275"/>
    <cellStyle name="20% — акцент3 2 5" xfId="276"/>
    <cellStyle name="20% - Акцент3 2 6" xfId="277"/>
    <cellStyle name="20% — акцент3 2 6" xfId="278"/>
    <cellStyle name="20% - Акцент3 2 7" xfId="279"/>
    <cellStyle name="20% — акцент3 2 7" xfId="280"/>
    <cellStyle name="20% - Акцент3 2 8" xfId="281"/>
    <cellStyle name="20% — акцент3 2 8" xfId="282"/>
    <cellStyle name="20% - Акцент3 2 9" xfId="283"/>
    <cellStyle name="20% — акцент3 2 9" xfId="284"/>
    <cellStyle name="20% - Акцент3 3" xfId="285"/>
    <cellStyle name="20% — акцент3 3" xfId="286"/>
    <cellStyle name="20% - Акцент3 3 10" xfId="287"/>
    <cellStyle name="20% — акцент3 3 10" xfId="288"/>
    <cellStyle name="20% - Акцент3 3 11" xfId="289"/>
    <cellStyle name="20% — акцент3 3 11" xfId="290"/>
    <cellStyle name="20% - Акцент3 3 12" xfId="291"/>
    <cellStyle name="20% — акцент3 3 12" xfId="292"/>
    <cellStyle name="20% - Акцент3 3 13" xfId="293"/>
    <cellStyle name="20% — акцент3 3 13" xfId="294"/>
    <cellStyle name="20% - Акцент3 3 14" xfId="295"/>
    <cellStyle name="20% — акцент3 3 14" xfId="296"/>
    <cellStyle name="20% - Акцент3 3 15" xfId="297"/>
    <cellStyle name="20% — акцент3 3 15" xfId="298"/>
    <cellStyle name="20% - Акцент3 3 16" xfId="299"/>
    <cellStyle name="20% — акцент3 3 16" xfId="300"/>
    <cellStyle name="20% - Акцент3 3 17" xfId="301"/>
    <cellStyle name="20% — акцент3 3 17" xfId="302"/>
    <cellStyle name="20% - Акцент3 3 18" xfId="303"/>
    <cellStyle name="20% — акцент3 3 18" xfId="304"/>
    <cellStyle name="20% - Акцент3 3 19" xfId="305"/>
    <cellStyle name="20% — акцент3 3 19" xfId="306"/>
    <cellStyle name="20% - Акцент3 3 2" xfId="307"/>
    <cellStyle name="20% — акцент3 3 2" xfId="308"/>
    <cellStyle name="20% - Акцент3 3 3" xfId="309"/>
    <cellStyle name="20% — акцент3 3 3" xfId="310"/>
    <cellStyle name="20% - Акцент3 3 4" xfId="311"/>
    <cellStyle name="20% — акцент3 3 4" xfId="312"/>
    <cellStyle name="20% - Акцент3 3 5" xfId="313"/>
    <cellStyle name="20% — акцент3 3 5" xfId="314"/>
    <cellStyle name="20% - Акцент3 3 6" xfId="315"/>
    <cellStyle name="20% — акцент3 3 6" xfId="316"/>
    <cellStyle name="20% - Акцент3 3 7" xfId="317"/>
    <cellStyle name="20% — акцент3 3 7" xfId="318"/>
    <cellStyle name="20% - Акцент3 3 8" xfId="319"/>
    <cellStyle name="20% — акцент3 3 8" xfId="320"/>
    <cellStyle name="20% - Акцент3 3 9" xfId="321"/>
    <cellStyle name="20% — акцент3 3 9" xfId="322"/>
    <cellStyle name="20% - Акцент3 4" xfId="323"/>
    <cellStyle name="20% - Акцент3 4 2" xfId="324"/>
    <cellStyle name="20% - Акцент3 5" xfId="325"/>
    <cellStyle name="20% - Акцент3 5 2" xfId="326"/>
    <cellStyle name="20% - Акцент3 6" xfId="327"/>
    <cellStyle name="20% - Акцент3 7" xfId="328"/>
    <cellStyle name="20% - Акцент3 8" xfId="329"/>
    <cellStyle name="20% - Акцент3 9" xfId="330"/>
    <cellStyle name="20% - Акцент3_16 " xfId="331"/>
    <cellStyle name="20% - Акцент4" xfId="332"/>
    <cellStyle name="20% — акцент4" xfId="333"/>
    <cellStyle name="20% - Акцент4 10" xfId="334"/>
    <cellStyle name="20% - Акцент4 11" xfId="335"/>
    <cellStyle name="20% - Акцент4 12" xfId="336"/>
    <cellStyle name="20% - Акцент4 13" xfId="337"/>
    <cellStyle name="20% - Акцент4 14" xfId="338"/>
    <cellStyle name="20% - Акцент4 15" xfId="339"/>
    <cellStyle name="20% - Акцент4 16" xfId="340"/>
    <cellStyle name="20% - Акцент4 17" xfId="341"/>
    <cellStyle name="20% - Акцент4 2" xfId="342"/>
    <cellStyle name="20% — акцент4 2" xfId="343"/>
    <cellStyle name="20% - Акцент4 2 10" xfId="344"/>
    <cellStyle name="20% — акцент4 2 10" xfId="345"/>
    <cellStyle name="20% - Акцент4 2 11" xfId="346"/>
    <cellStyle name="20% — акцент4 2 11" xfId="347"/>
    <cellStyle name="20% - Акцент4 2 12" xfId="348"/>
    <cellStyle name="20% — акцент4 2 12" xfId="349"/>
    <cellStyle name="20% - Акцент4 2 13" xfId="350"/>
    <cellStyle name="20% — акцент4 2 13" xfId="351"/>
    <cellStyle name="20% - Акцент4 2 14" xfId="352"/>
    <cellStyle name="20% — акцент4 2 14" xfId="353"/>
    <cellStyle name="20% - Акцент4 2 15" xfId="354"/>
    <cellStyle name="20% — акцент4 2 15" xfId="355"/>
    <cellStyle name="20% - Акцент4 2 16" xfId="356"/>
    <cellStyle name="20% — акцент4 2 16" xfId="357"/>
    <cellStyle name="20% - Акцент4 2 17" xfId="358"/>
    <cellStyle name="20% — акцент4 2 17" xfId="359"/>
    <cellStyle name="20% - Акцент4 2 18" xfId="360"/>
    <cellStyle name="20% — акцент4 2 18" xfId="361"/>
    <cellStyle name="20% - Акцент4 2 19" xfId="362"/>
    <cellStyle name="20% — акцент4 2 19" xfId="363"/>
    <cellStyle name="20% - Акцент4 2 2" xfId="364"/>
    <cellStyle name="20% — акцент4 2 2" xfId="365"/>
    <cellStyle name="20% - Акцент4 2 3" xfId="366"/>
    <cellStyle name="20% — акцент4 2 3" xfId="367"/>
    <cellStyle name="20% - Акцент4 2 4" xfId="368"/>
    <cellStyle name="20% — акцент4 2 4" xfId="369"/>
    <cellStyle name="20% - Акцент4 2 5" xfId="370"/>
    <cellStyle name="20% — акцент4 2 5" xfId="371"/>
    <cellStyle name="20% - Акцент4 2 6" xfId="372"/>
    <cellStyle name="20% — акцент4 2 6" xfId="373"/>
    <cellStyle name="20% - Акцент4 2 7" xfId="374"/>
    <cellStyle name="20% — акцент4 2 7" xfId="375"/>
    <cellStyle name="20% - Акцент4 2 8" xfId="376"/>
    <cellStyle name="20% — акцент4 2 8" xfId="377"/>
    <cellStyle name="20% - Акцент4 2 9" xfId="378"/>
    <cellStyle name="20% — акцент4 2 9" xfId="379"/>
    <cellStyle name="20% - Акцент4 3" xfId="380"/>
    <cellStyle name="20% — акцент4 3" xfId="381"/>
    <cellStyle name="20% - Акцент4 3 10" xfId="382"/>
    <cellStyle name="20% — акцент4 3 10" xfId="383"/>
    <cellStyle name="20% - Акцент4 3 11" xfId="384"/>
    <cellStyle name="20% — акцент4 3 11" xfId="385"/>
    <cellStyle name="20% - Акцент4 3 12" xfId="386"/>
    <cellStyle name="20% — акцент4 3 12" xfId="387"/>
    <cellStyle name="20% - Акцент4 3 13" xfId="388"/>
    <cellStyle name="20% — акцент4 3 13" xfId="389"/>
    <cellStyle name="20% - Акцент4 3 14" xfId="390"/>
    <cellStyle name="20% — акцент4 3 14" xfId="391"/>
    <cellStyle name="20% - Акцент4 3 15" xfId="392"/>
    <cellStyle name="20% — акцент4 3 15" xfId="393"/>
    <cellStyle name="20% - Акцент4 3 16" xfId="394"/>
    <cellStyle name="20% — акцент4 3 16" xfId="395"/>
    <cellStyle name="20% - Акцент4 3 17" xfId="396"/>
    <cellStyle name="20% — акцент4 3 17" xfId="397"/>
    <cellStyle name="20% - Акцент4 3 18" xfId="398"/>
    <cellStyle name="20% — акцент4 3 18" xfId="399"/>
    <cellStyle name="20% - Акцент4 3 19" xfId="400"/>
    <cellStyle name="20% — акцент4 3 19" xfId="401"/>
    <cellStyle name="20% - Акцент4 3 2" xfId="402"/>
    <cellStyle name="20% — акцент4 3 2" xfId="403"/>
    <cellStyle name="20% - Акцент4 3 3" xfId="404"/>
    <cellStyle name="20% — акцент4 3 3" xfId="405"/>
    <cellStyle name="20% - Акцент4 3 4" xfId="406"/>
    <cellStyle name="20% — акцент4 3 4" xfId="407"/>
    <cellStyle name="20% - Акцент4 3 5" xfId="408"/>
    <cellStyle name="20% — акцент4 3 5" xfId="409"/>
    <cellStyle name="20% - Акцент4 3 6" xfId="410"/>
    <cellStyle name="20% — акцент4 3 6" xfId="411"/>
    <cellStyle name="20% - Акцент4 3 7" xfId="412"/>
    <cellStyle name="20% — акцент4 3 7" xfId="413"/>
    <cellStyle name="20% - Акцент4 3 8" xfId="414"/>
    <cellStyle name="20% — акцент4 3 8" xfId="415"/>
    <cellStyle name="20% - Акцент4 3 9" xfId="416"/>
    <cellStyle name="20% — акцент4 3 9" xfId="417"/>
    <cellStyle name="20% - Акцент4 4" xfId="418"/>
    <cellStyle name="20% - Акцент4 4 2" xfId="419"/>
    <cellStyle name="20% - Акцент4 5" xfId="420"/>
    <cellStyle name="20% - Акцент4 5 2" xfId="421"/>
    <cellStyle name="20% - Акцент4 6" xfId="422"/>
    <cellStyle name="20% - Акцент4 7" xfId="423"/>
    <cellStyle name="20% - Акцент4 8" xfId="424"/>
    <cellStyle name="20% - Акцент4 9" xfId="425"/>
    <cellStyle name="20% - Акцент4_16 " xfId="426"/>
    <cellStyle name="20% - Акцент5" xfId="427"/>
    <cellStyle name="20% — акцент5" xfId="428"/>
    <cellStyle name="20% - Акцент5 10" xfId="429"/>
    <cellStyle name="20% - Акцент5 11" xfId="430"/>
    <cellStyle name="20% - Акцент5 12" xfId="431"/>
    <cellStyle name="20% - Акцент5 13" xfId="432"/>
    <cellStyle name="20% - Акцент5 14" xfId="433"/>
    <cellStyle name="20% - Акцент5 15" xfId="434"/>
    <cellStyle name="20% - Акцент5 16" xfId="435"/>
    <cellStyle name="20% - Акцент5 17" xfId="436"/>
    <cellStyle name="20% - Акцент5 2" xfId="437"/>
    <cellStyle name="20% — акцент5 2" xfId="438"/>
    <cellStyle name="20% - Акцент5 2 10" xfId="439"/>
    <cellStyle name="20% — акцент5 2 10" xfId="440"/>
    <cellStyle name="20% - Акцент5 2 11" xfId="441"/>
    <cellStyle name="20% — акцент5 2 11" xfId="442"/>
    <cellStyle name="20% - Акцент5 2 12" xfId="443"/>
    <cellStyle name="20% — акцент5 2 12" xfId="444"/>
    <cellStyle name="20% - Акцент5 2 13" xfId="445"/>
    <cellStyle name="20% — акцент5 2 13" xfId="446"/>
    <cellStyle name="20% - Акцент5 2 14" xfId="447"/>
    <cellStyle name="20% — акцент5 2 14" xfId="448"/>
    <cellStyle name="20% - Акцент5 2 15" xfId="449"/>
    <cellStyle name="20% — акцент5 2 15" xfId="450"/>
    <cellStyle name="20% - Акцент5 2 16" xfId="451"/>
    <cellStyle name="20% — акцент5 2 16" xfId="452"/>
    <cellStyle name="20% - Акцент5 2 17" xfId="453"/>
    <cellStyle name="20% — акцент5 2 17" xfId="454"/>
    <cellStyle name="20% - Акцент5 2 18" xfId="455"/>
    <cellStyle name="20% — акцент5 2 18" xfId="456"/>
    <cellStyle name="20% - Акцент5 2 19" xfId="457"/>
    <cellStyle name="20% — акцент5 2 19" xfId="458"/>
    <cellStyle name="20% - Акцент5 2 2" xfId="459"/>
    <cellStyle name="20% — акцент5 2 2" xfId="460"/>
    <cellStyle name="20% - Акцент5 2 3" xfId="461"/>
    <cellStyle name="20% — акцент5 2 3" xfId="462"/>
    <cellStyle name="20% - Акцент5 2 4" xfId="463"/>
    <cellStyle name="20% — акцент5 2 4" xfId="464"/>
    <cellStyle name="20% - Акцент5 2 5" xfId="465"/>
    <cellStyle name="20% — акцент5 2 5" xfId="466"/>
    <cellStyle name="20% - Акцент5 2 6" xfId="467"/>
    <cellStyle name="20% — акцент5 2 6" xfId="468"/>
    <cellStyle name="20% - Акцент5 2 7" xfId="469"/>
    <cellStyle name="20% — акцент5 2 7" xfId="470"/>
    <cellStyle name="20% - Акцент5 2 8" xfId="471"/>
    <cellStyle name="20% — акцент5 2 8" xfId="472"/>
    <cellStyle name="20% - Акцент5 2 9" xfId="473"/>
    <cellStyle name="20% — акцент5 2 9" xfId="474"/>
    <cellStyle name="20% - Акцент5 3" xfId="475"/>
    <cellStyle name="20% - Акцент5 3 2" xfId="476"/>
    <cellStyle name="20% - Акцент5 4" xfId="477"/>
    <cellStyle name="20% - Акцент5 4 2" xfId="478"/>
    <cellStyle name="20% - Акцент5 5" xfId="479"/>
    <cellStyle name="20% - Акцент5 5 2" xfId="480"/>
    <cellStyle name="20% - Акцент5 6" xfId="481"/>
    <cellStyle name="20% - Акцент5 7" xfId="482"/>
    <cellStyle name="20% - Акцент5 8" xfId="483"/>
    <cellStyle name="20% - Акцент5 9" xfId="484"/>
    <cellStyle name="20% - Акцент6" xfId="485"/>
    <cellStyle name="20% — акцент6" xfId="486"/>
    <cellStyle name="20% - Акцент6 10" xfId="487"/>
    <cellStyle name="20% - Акцент6 11" xfId="488"/>
    <cellStyle name="20% - Акцент6 12" xfId="489"/>
    <cellStyle name="20% - Акцент6 13" xfId="490"/>
    <cellStyle name="20% - Акцент6 14" xfId="491"/>
    <cellStyle name="20% - Акцент6 15" xfId="492"/>
    <cellStyle name="20% - Акцент6 16" xfId="493"/>
    <cellStyle name="20% - Акцент6 17" xfId="494"/>
    <cellStyle name="20% - Акцент6 2" xfId="495"/>
    <cellStyle name="20% — акцент6 2" xfId="496"/>
    <cellStyle name="20% - Акцент6 2 10" xfId="497"/>
    <cellStyle name="20% — акцент6 2 10" xfId="498"/>
    <cellStyle name="20% - Акцент6 2 11" xfId="499"/>
    <cellStyle name="20% — акцент6 2 11" xfId="500"/>
    <cellStyle name="20% - Акцент6 2 12" xfId="501"/>
    <cellStyle name="20% — акцент6 2 12" xfId="502"/>
    <cellStyle name="20% - Акцент6 2 13" xfId="503"/>
    <cellStyle name="20% — акцент6 2 13" xfId="504"/>
    <cellStyle name="20% - Акцент6 2 14" xfId="505"/>
    <cellStyle name="20% — акцент6 2 14" xfId="506"/>
    <cellStyle name="20% - Акцент6 2 15" xfId="507"/>
    <cellStyle name="20% — акцент6 2 15" xfId="508"/>
    <cellStyle name="20% - Акцент6 2 16" xfId="509"/>
    <cellStyle name="20% — акцент6 2 16" xfId="510"/>
    <cellStyle name="20% - Акцент6 2 17" xfId="511"/>
    <cellStyle name="20% — акцент6 2 17" xfId="512"/>
    <cellStyle name="20% - Акцент6 2 18" xfId="513"/>
    <cellStyle name="20% — акцент6 2 18" xfId="514"/>
    <cellStyle name="20% - Акцент6 2 19" xfId="515"/>
    <cellStyle name="20% — акцент6 2 19" xfId="516"/>
    <cellStyle name="20% - Акцент6 2 2" xfId="517"/>
    <cellStyle name="20% — акцент6 2 2" xfId="518"/>
    <cellStyle name="20% - Акцент6 2 3" xfId="519"/>
    <cellStyle name="20% — акцент6 2 3" xfId="520"/>
    <cellStyle name="20% - Акцент6 2 4" xfId="521"/>
    <cellStyle name="20% — акцент6 2 4" xfId="522"/>
    <cellStyle name="20% - Акцент6 2 5" xfId="523"/>
    <cellStyle name="20% — акцент6 2 5" xfId="524"/>
    <cellStyle name="20% - Акцент6 2 6" xfId="525"/>
    <cellStyle name="20% — акцент6 2 6" xfId="526"/>
    <cellStyle name="20% - Акцент6 2 7" xfId="527"/>
    <cellStyle name="20% — акцент6 2 7" xfId="528"/>
    <cellStyle name="20% - Акцент6 2 8" xfId="529"/>
    <cellStyle name="20% — акцент6 2 8" xfId="530"/>
    <cellStyle name="20% - Акцент6 2 9" xfId="531"/>
    <cellStyle name="20% — акцент6 2 9" xfId="532"/>
    <cellStyle name="20% - Акцент6 3" xfId="533"/>
    <cellStyle name="20% — акцент6 3" xfId="534"/>
    <cellStyle name="20% - Акцент6 3 10" xfId="535"/>
    <cellStyle name="20% — акцент6 3 10" xfId="536"/>
    <cellStyle name="20% - Акцент6 3 11" xfId="537"/>
    <cellStyle name="20% — акцент6 3 11" xfId="538"/>
    <cellStyle name="20% - Акцент6 3 12" xfId="539"/>
    <cellStyle name="20% — акцент6 3 12" xfId="540"/>
    <cellStyle name="20% - Акцент6 3 13" xfId="541"/>
    <cellStyle name="20% — акцент6 3 13" xfId="542"/>
    <cellStyle name="20% - Акцент6 3 14" xfId="543"/>
    <cellStyle name="20% — акцент6 3 14" xfId="544"/>
    <cellStyle name="20% - Акцент6 3 15" xfId="545"/>
    <cellStyle name="20% — акцент6 3 15" xfId="546"/>
    <cellStyle name="20% - Акцент6 3 16" xfId="547"/>
    <cellStyle name="20% — акцент6 3 16" xfId="548"/>
    <cellStyle name="20% - Акцент6 3 17" xfId="549"/>
    <cellStyle name="20% — акцент6 3 17" xfId="550"/>
    <cellStyle name="20% - Акцент6 3 18" xfId="551"/>
    <cellStyle name="20% — акцент6 3 18" xfId="552"/>
    <cellStyle name="20% - Акцент6 3 19" xfId="553"/>
    <cellStyle name="20% — акцент6 3 19" xfId="554"/>
    <cellStyle name="20% - Акцент6 3 2" xfId="555"/>
    <cellStyle name="20% — акцент6 3 2" xfId="556"/>
    <cellStyle name="20% - Акцент6 3 3" xfId="557"/>
    <cellStyle name="20% — акцент6 3 3" xfId="558"/>
    <cellStyle name="20% - Акцент6 3 4" xfId="559"/>
    <cellStyle name="20% — акцент6 3 4" xfId="560"/>
    <cellStyle name="20% - Акцент6 3 5" xfId="561"/>
    <cellStyle name="20% — акцент6 3 5" xfId="562"/>
    <cellStyle name="20% - Акцент6 3 6" xfId="563"/>
    <cellStyle name="20% — акцент6 3 6" xfId="564"/>
    <cellStyle name="20% - Акцент6 3 7" xfId="565"/>
    <cellStyle name="20% — акцент6 3 7" xfId="566"/>
    <cellStyle name="20% - Акцент6 3 8" xfId="567"/>
    <cellStyle name="20% — акцент6 3 8" xfId="568"/>
    <cellStyle name="20% - Акцент6 3 9" xfId="569"/>
    <cellStyle name="20% — акцент6 3 9" xfId="570"/>
    <cellStyle name="20% - Акцент6 4" xfId="571"/>
    <cellStyle name="20% - Акцент6 4 2" xfId="572"/>
    <cellStyle name="20% - Акцент6 5" xfId="573"/>
    <cellStyle name="20% - Акцент6 5 2" xfId="574"/>
    <cellStyle name="20% - Акцент6 6" xfId="575"/>
    <cellStyle name="20% - Акцент6 7" xfId="576"/>
    <cellStyle name="20% - Акцент6 8" xfId="577"/>
    <cellStyle name="20% - Акцент6 9" xfId="578"/>
    <cellStyle name="20% - Акцент6_16 " xfId="579"/>
    <cellStyle name="20% – Акцентування1" xfId="580"/>
    <cellStyle name="20% – Акцентування1 2" xfId="581"/>
    <cellStyle name="20% – Акцентування1 2 2" xfId="582"/>
    <cellStyle name="20% – Акцентування1 3" xfId="583"/>
    <cellStyle name="20% – Акцентування2" xfId="584"/>
    <cellStyle name="20% – Акцентування2 2" xfId="585"/>
    <cellStyle name="20% – Акцентування2 2 2" xfId="586"/>
    <cellStyle name="20% – Акцентування2 3" xfId="587"/>
    <cellStyle name="20% – Акцентування3" xfId="588"/>
    <cellStyle name="20% – Акцентування3 2" xfId="589"/>
    <cellStyle name="20% – Акцентування3 2 2" xfId="590"/>
    <cellStyle name="20% – Акцентування3 3" xfId="591"/>
    <cellStyle name="20% – Акцентування4" xfId="592"/>
    <cellStyle name="20% – Акцентування4 2" xfId="593"/>
    <cellStyle name="20% – Акцентування4 2 2" xfId="594"/>
    <cellStyle name="20% – Акцентування4 3" xfId="595"/>
    <cellStyle name="20% – Акцентування5" xfId="596"/>
    <cellStyle name="20% – Акцентування5 2" xfId="597"/>
    <cellStyle name="20% – Акцентування5 2 2" xfId="598"/>
    <cellStyle name="20% – Акцентування5 3" xfId="599"/>
    <cellStyle name="20% – Акцентування6" xfId="600"/>
    <cellStyle name="20% – Акцентування6 2" xfId="601"/>
    <cellStyle name="20% – Акцентування6 2 2" xfId="602"/>
    <cellStyle name="20% – Акцентування6 3" xfId="603"/>
    <cellStyle name="40% - Accent1" xfId="604"/>
    <cellStyle name="40% - Accent1 2" xfId="605"/>
    <cellStyle name="40% - Accent1 2 2" xfId="606"/>
    <cellStyle name="40% - Accent1 3" xfId="607"/>
    <cellStyle name="40% - Accent1_П_1" xfId="608"/>
    <cellStyle name="40% - Accent2" xfId="609"/>
    <cellStyle name="40% - Accent2 2" xfId="610"/>
    <cellStyle name="40% - Accent2 2 2" xfId="611"/>
    <cellStyle name="40% - Accent2 3" xfId="612"/>
    <cellStyle name="40% - Accent2_П_1" xfId="613"/>
    <cellStyle name="40% - Accent3" xfId="614"/>
    <cellStyle name="40% - Accent3 2" xfId="615"/>
    <cellStyle name="40% - Accent3 2 2" xfId="616"/>
    <cellStyle name="40% - Accent3 3" xfId="617"/>
    <cellStyle name="40% - Accent3_П_1" xfId="618"/>
    <cellStyle name="40% - Accent4" xfId="619"/>
    <cellStyle name="40% - Accent4 2" xfId="620"/>
    <cellStyle name="40% - Accent4 2 2" xfId="621"/>
    <cellStyle name="40% - Accent4 3" xfId="622"/>
    <cellStyle name="40% - Accent4_П_1" xfId="623"/>
    <cellStyle name="40% - Accent5" xfId="624"/>
    <cellStyle name="40% - Accent5 2" xfId="625"/>
    <cellStyle name="40% - Accent5 2 2" xfId="626"/>
    <cellStyle name="40% - Accent5 3" xfId="627"/>
    <cellStyle name="40% - Accent5_П_1" xfId="628"/>
    <cellStyle name="40% - Accent6" xfId="629"/>
    <cellStyle name="40% - Accent6 2" xfId="630"/>
    <cellStyle name="40% - Accent6 2 2" xfId="631"/>
    <cellStyle name="40% - Accent6 3" xfId="632"/>
    <cellStyle name="40% - Accent6_П_1" xfId="633"/>
    <cellStyle name="40% - Акцент1" xfId="634"/>
    <cellStyle name="40% — акцент1" xfId="635"/>
    <cellStyle name="40% - Акцент1 10" xfId="636"/>
    <cellStyle name="40% - Акцент1 11" xfId="637"/>
    <cellStyle name="40% - Акцент1 12" xfId="638"/>
    <cellStyle name="40% - Акцент1 13" xfId="639"/>
    <cellStyle name="40% - Акцент1 14" xfId="640"/>
    <cellStyle name="40% - Акцент1 15" xfId="641"/>
    <cellStyle name="40% - Акцент1 16" xfId="642"/>
    <cellStyle name="40% - Акцент1 17" xfId="643"/>
    <cellStyle name="40% - Акцент1 2" xfId="644"/>
    <cellStyle name="40% — акцент1 2" xfId="645"/>
    <cellStyle name="40% - Акцент1 2 10" xfId="646"/>
    <cellStyle name="40% — акцент1 2 10" xfId="647"/>
    <cellStyle name="40% - Акцент1 2 11" xfId="648"/>
    <cellStyle name="40% — акцент1 2 11" xfId="649"/>
    <cellStyle name="40% - Акцент1 2 12" xfId="650"/>
    <cellStyle name="40% — акцент1 2 12" xfId="651"/>
    <cellStyle name="40% - Акцент1 2 13" xfId="652"/>
    <cellStyle name="40% — акцент1 2 13" xfId="653"/>
    <cellStyle name="40% - Акцент1 2 14" xfId="654"/>
    <cellStyle name="40% — акцент1 2 14" xfId="655"/>
    <cellStyle name="40% - Акцент1 2 15" xfId="656"/>
    <cellStyle name="40% — акцент1 2 15" xfId="657"/>
    <cellStyle name="40% - Акцент1 2 16" xfId="658"/>
    <cellStyle name="40% — акцент1 2 16" xfId="659"/>
    <cellStyle name="40% - Акцент1 2 17" xfId="660"/>
    <cellStyle name="40% — акцент1 2 17" xfId="661"/>
    <cellStyle name="40% - Акцент1 2 18" xfId="662"/>
    <cellStyle name="40% — акцент1 2 18" xfId="663"/>
    <cellStyle name="40% - Акцент1 2 19" xfId="664"/>
    <cellStyle name="40% — акцент1 2 19" xfId="665"/>
    <cellStyle name="40% - Акцент1 2 2" xfId="666"/>
    <cellStyle name="40% — акцент1 2 2" xfId="667"/>
    <cellStyle name="40% - Акцент1 2 3" xfId="668"/>
    <cellStyle name="40% — акцент1 2 3" xfId="669"/>
    <cellStyle name="40% - Акцент1 2 4" xfId="670"/>
    <cellStyle name="40% — акцент1 2 4" xfId="671"/>
    <cellStyle name="40% - Акцент1 2 5" xfId="672"/>
    <cellStyle name="40% — акцент1 2 5" xfId="673"/>
    <cellStyle name="40% - Акцент1 2 6" xfId="674"/>
    <cellStyle name="40% — акцент1 2 6" xfId="675"/>
    <cellStyle name="40% - Акцент1 2 7" xfId="676"/>
    <cellStyle name="40% — акцент1 2 7" xfId="677"/>
    <cellStyle name="40% - Акцент1 2 8" xfId="678"/>
    <cellStyle name="40% — акцент1 2 8" xfId="679"/>
    <cellStyle name="40% - Акцент1 2 9" xfId="680"/>
    <cellStyle name="40% — акцент1 2 9" xfId="681"/>
    <cellStyle name="40% - Акцент1 3" xfId="682"/>
    <cellStyle name="40% — акцент1 3" xfId="683"/>
    <cellStyle name="40% - Акцент1 3 10" xfId="684"/>
    <cellStyle name="40% — акцент1 3 10" xfId="685"/>
    <cellStyle name="40% - Акцент1 3 11" xfId="686"/>
    <cellStyle name="40% — акцент1 3 11" xfId="687"/>
    <cellStyle name="40% - Акцент1 3 12" xfId="688"/>
    <cellStyle name="40% — акцент1 3 12" xfId="689"/>
    <cellStyle name="40% - Акцент1 3 13" xfId="690"/>
    <cellStyle name="40% — акцент1 3 13" xfId="691"/>
    <cellStyle name="40% - Акцент1 3 14" xfId="692"/>
    <cellStyle name="40% — акцент1 3 14" xfId="693"/>
    <cellStyle name="40% - Акцент1 3 15" xfId="694"/>
    <cellStyle name="40% — акцент1 3 15" xfId="695"/>
    <cellStyle name="40% - Акцент1 3 16" xfId="696"/>
    <cellStyle name="40% — акцент1 3 16" xfId="697"/>
    <cellStyle name="40% - Акцент1 3 17" xfId="698"/>
    <cellStyle name="40% — акцент1 3 17" xfId="699"/>
    <cellStyle name="40% - Акцент1 3 18" xfId="700"/>
    <cellStyle name="40% — акцент1 3 18" xfId="701"/>
    <cellStyle name="40% - Акцент1 3 19" xfId="702"/>
    <cellStyle name="40% — акцент1 3 19" xfId="703"/>
    <cellStyle name="40% - Акцент1 3 2" xfId="704"/>
    <cellStyle name="40% — акцент1 3 2" xfId="705"/>
    <cellStyle name="40% - Акцент1 3 3" xfId="706"/>
    <cellStyle name="40% — акцент1 3 3" xfId="707"/>
    <cellStyle name="40% - Акцент1 3 4" xfId="708"/>
    <cellStyle name="40% — акцент1 3 4" xfId="709"/>
    <cellStyle name="40% - Акцент1 3 5" xfId="710"/>
    <cellStyle name="40% — акцент1 3 5" xfId="711"/>
    <cellStyle name="40% - Акцент1 3 6" xfId="712"/>
    <cellStyle name="40% — акцент1 3 6" xfId="713"/>
    <cellStyle name="40% - Акцент1 3 7" xfId="714"/>
    <cellStyle name="40% — акцент1 3 7" xfId="715"/>
    <cellStyle name="40% - Акцент1 3 8" xfId="716"/>
    <cellStyle name="40% — акцент1 3 8" xfId="717"/>
    <cellStyle name="40% - Акцент1 3 9" xfId="718"/>
    <cellStyle name="40% — акцент1 3 9" xfId="719"/>
    <cellStyle name="40% - Акцент1 4" xfId="720"/>
    <cellStyle name="40% - Акцент1 4 2" xfId="721"/>
    <cellStyle name="40% - Акцент1 5" xfId="722"/>
    <cellStyle name="40% - Акцент1 5 2" xfId="723"/>
    <cellStyle name="40% - Акцент1 6" xfId="724"/>
    <cellStyle name="40% - Акцент1 7" xfId="725"/>
    <cellStyle name="40% - Акцент1 8" xfId="726"/>
    <cellStyle name="40% - Акцент1 9" xfId="727"/>
    <cellStyle name="40% - Акцент1_16 " xfId="728"/>
    <cellStyle name="40% - Акцент2" xfId="729"/>
    <cellStyle name="40% — акцент2" xfId="730"/>
    <cellStyle name="40% - Акцент2 10" xfId="731"/>
    <cellStyle name="40% - Акцент2 11" xfId="732"/>
    <cellStyle name="40% - Акцент2 12" xfId="733"/>
    <cellStyle name="40% - Акцент2 13" xfId="734"/>
    <cellStyle name="40% - Акцент2 14" xfId="735"/>
    <cellStyle name="40% - Акцент2 15" xfId="736"/>
    <cellStyle name="40% - Акцент2 16" xfId="737"/>
    <cellStyle name="40% - Акцент2 17" xfId="738"/>
    <cellStyle name="40% - Акцент2 2" xfId="739"/>
    <cellStyle name="40% — акцент2 2" xfId="740"/>
    <cellStyle name="40% - Акцент2 2 10" xfId="741"/>
    <cellStyle name="40% — акцент2 2 10" xfId="742"/>
    <cellStyle name="40% - Акцент2 2 11" xfId="743"/>
    <cellStyle name="40% — акцент2 2 11" xfId="744"/>
    <cellStyle name="40% - Акцент2 2 12" xfId="745"/>
    <cellStyle name="40% — акцент2 2 12" xfId="746"/>
    <cellStyle name="40% - Акцент2 2 13" xfId="747"/>
    <cellStyle name="40% — акцент2 2 13" xfId="748"/>
    <cellStyle name="40% - Акцент2 2 14" xfId="749"/>
    <cellStyle name="40% — акцент2 2 14" xfId="750"/>
    <cellStyle name="40% - Акцент2 2 15" xfId="751"/>
    <cellStyle name="40% — акцент2 2 15" xfId="752"/>
    <cellStyle name="40% - Акцент2 2 16" xfId="753"/>
    <cellStyle name="40% — акцент2 2 16" xfId="754"/>
    <cellStyle name="40% - Акцент2 2 17" xfId="755"/>
    <cellStyle name="40% — акцент2 2 17" xfId="756"/>
    <cellStyle name="40% - Акцент2 2 18" xfId="757"/>
    <cellStyle name="40% — акцент2 2 18" xfId="758"/>
    <cellStyle name="40% - Акцент2 2 19" xfId="759"/>
    <cellStyle name="40% — акцент2 2 19" xfId="760"/>
    <cellStyle name="40% - Акцент2 2 2" xfId="761"/>
    <cellStyle name="40% — акцент2 2 2" xfId="762"/>
    <cellStyle name="40% - Акцент2 2 3" xfId="763"/>
    <cellStyle name="40% — акцент2 2 3" xfId="764"/>
    <cellStyle name="40% - Акцент2 2 4" xfId="765"/>
    <cellStyle name="40% — акцент2 2 4" xfId="766"/>
    <cellStyle name="40% - Акцент2 2 5" xfId="767"/>
    <cellStyle name="40% — акцент2 2 5" xfId="768"/>
    <cellStyle name="40% - Акцент2 2 6" xfId="769"/>
    <cellStyle name="40% — акцент2 2 6" xfId="770"/>
    <cellStyle name="40% - Акцент2 2 7" xfId="771"/>
    <cellStyle name="40% — акцент2 2 7" xfId="772"/>
    <cellStyle name="40% - Акцент2 2 8" xfId="773"/>
    <cellStyle name="40% — акцент2 2 8" xfId="774"/>
    <cellStyle name="40% - Акцент2 2 9" xfId="775"/>
    <cellStyle name="40% — акцент2 2 9" xfId="776"/>
    <cellStyle name="40% - Акцент2 3" xfId="777"/>
    <cellStyle name="40% - Акцент2 3 2" xfId="778"/>
    <cellStyle name="40% - Акцент2 4" xfId="779"/>
    <cellStyle name="40% - Акцент2 4 2" xfId="780"/>
    <cellStyle name="40% - Акцент2 5" xfId="781"/>
    <cellStyle name="40% - Акцент2 5 2" xfId="782"/>
    <cellStyle name="40% - Акцент2 6" xfId="783"/>
    <cellStyle name="40% - Акцент2 7" xfId="784"/>
    <cellStyle name="40% - Акцент2 8" xfId="785"/>
    <cellStyle name="40% - Акцент2 9" xfId="786"/>
    <cellStyle name="40% - Акцент3" xfId="787"/>
    <cellStyle name="40% — акцент3" xfId="788"/>
    <cellStyle name="40% - Акцент3 10" xfId="789"/>
    <cellStyle name="40% - Акцент3 11" xfId="790"/>
    <cellStyle name="40% - Акцент3 12" xfId="791"/>
    <cellStyle name="40% - Акцент3 13" xfId="792"/>
    <cellStyle name="40% - Акцент3 14" xfId="793"/>
    <cellStyle name="40% - Акцент3 15" xfId="794"/>
    <cellStyle name="40% - Акцент3 16" xfId="795"/>
    <cellStyle name="40% - Акцент3 17" xfId="796"/>
    <cellStyle name="40% - Акцент3 2" xfId="797"/>
    <cellStyle name="40% — акцент3 2" xfId="798"/>
    <cellStyle name="40% - Акцент3 2 10" xfId="799"/>
    <cellStyle name="40% — акцент3 2 10" xfId="800"/>
    <cellStyle name="40% - Акцент3 2 11" xfId="801"/>
    <cellStyle name="40% — акцент3 2 11" xfId="802"/>
    <cellStyle name="40% - Акцент3 2 12" xfId="803"/>
    <cellStyle name="40% — акцент3 2 12" xfId="804"/>
    <cellStyle name="40% - Акцент3 2 13" xfId="805"/>
    <cellStyle name="40% — акцент3 2 13" xfId="806"/>
    <cellStyle name="40% - Акцент3 2 14" xfId="807"/>
    <cellStyle name="40% — акцент3 2 14" xfId="808"/>
    <cellStyle name="40% - Акцент3 2 15" xfId="809"/>
    <cellStyle name="40% — акцент3 2 15" xfId="810"/>
    <cellStyle name="40% - Акцент3 2 16" xfId="811"/>
    <cellStyle name="40% — акцент3 2 16" xfId="812"/>
    <cellStyle name="40% - Акцент3 2 17" xfId="813"/>
    <cellStyle name="40% — акцент3 2 17" xfId="814"/>
    <cellStyle name="40% - Акцент3 2 18" xfId="815"/>
    <cellStyle name="40% — акцент3 2 18" xfId="816"/>
    <cellStyle name="40% - Акцент3 2 19" xfId="817"/>
    <cellStyle name="40% — акцент3 2 19" xfId="818"/>
    <cellStyle name="40% - Акцент3 2 2" xfId="819"/>
    <cellStyle name="40% — акцент3 2 2" xfId="820"/>
    <cellStyle name="40% - Акцент3 2 3" xfId="821"/>
    <cellStyle name="40% — акцент3 2 3" xfId="822"/>
    <cellStyle name="40% - Акцент3 2 4" xfId="823"/>
    <cellStyle name="40% — акцент3 2 4" xfId="824"/>
    <cellStyle name="40% - Акцент3 2 5" xfId="825"/>
    <cellStyle name="40% — акцент3 2 5" xfId="826"/>
    <cellStyle name="40% - Акцент3 2 6" xfId="827"/>
    <cellStyle name="40% — акцент3 2 6" xfId="828"/>
    <cellStyle name="40% - Акцент3 2 7" xfId="829"/>
    <cellStyle name="40% — акцент3 2 7" xfId="830"/>
    <cellStyle name="40% - Акцент3 2 8" xfId="831"/>
    <cellStyle name="40% — акцент3 2 8" xfId="832"/>
    <cellStyle name="40% - Акцент3 2 9" xfId="833"/>
    <cellStyle name="40% — акцент3 2 9" xfId="834"/>
    <cellStyle name="40% - Акцент3 3" xfId="835"/>
    <cellStyle name="40% — акцент3 3" xfId="836"/>
    <cellStyle name="40% - Акцент3 3 10" xfId="837"/>
    <cellStyle name="40% — акцент3 3 10" xfId="838"/>
    <cellStyle name="40% - Акцент3 3 11" xfId="839"/>
    <cellStyle name="40% — акцент3 3 11" xfId="840"/>
    <cellStyle name="40% - Акцент3 3 12" xfId="841"/>
    <cellStyle name="40% — акцент3 3 12" xfId="842"/>
    <cellStyle name="40% - Акцент3 3 13" xfId="843"/>
    <cellStyle name="40% — акцент3 3 13" xfId="844"/>
    <cellStyle name="40% - Акцент3 3 14" xfId="845"/>
    <cellStyle name="40% — акцент3 3 14" xfId="846"/>
    <cellStyle name="40% - Акцент3 3 15" xfId="847"/>
    <cellStyle name="40% — акцент3 3 15" xfId="848"/>
    <cellStyle name="40% - Акцент3 3 16" xfId="849"/>
    <cellStyle name="40% — акцент3 3 16" xfId="850"/>
    <cellStyle name="40% - Акцент3 3 17" xfId="851"/>
    <cellStyle name="40% — акцент3 3 17" xfId="852"/>
    <cellStyle name="40% - Акцент3 3 18" xfId="853"/>
    <cellStyle name="40% — акцент3 3 18" xfId="854"/>
    <cellStyle name="40% - Акцент3 3 19" xfId="855"/>
    <cellStyle name="40% — акцент3 3 19" xfId="856"/>
    <cellStyle name="40% - Акцент3 3 2" xfId="857"/>
    <cellStyle name="40% — акцент3 3 2" xfId="858"/>
    <cellStyle name="40% - Акцент3 3 3" xfId="859"/>
    <cellStyle name="40% — акцент3 3 3" xfId="860"/>
    <cellStyle name="40% - Акцент3 3 4" xfId="861"/>
    <cellStyle name="40% — акцент3 3 4" xfId="862"/>
    <cellStyle name="40% - Акцент3 3 5" xfId="863"/>
    <cellStyle name="40% — акцент3 3 5" xfId="864"/>
    <cellStyle name="40% - Акцент3 3 6" xfId="865"/>
    <cellStyle name="40% — акцент3 3 6" xfId="866"/>
    <cellStyle name="40% - Акцент3 3 7" xfId="867"/>
    <cellStyle name="40% — акцент3 3 7" xfId="868"/>
    <cellStyle name="40% - Акцент3 3 8" xfId="869"/>
    <cellStyle name="40% — акцент3 3 8" xfId="870"/>
    <cellStyle name="40% - Акцент3 3 9" xfId="871"/>
    <cellStyle name="40% — акцент3 3 9" xfId="872"/>
    <cellStyle name="40% - Акцент3 4" xfId="873"/>
    <cellStyle name="40% - Акцент3 4 2" xfId="874"/>
    <cellStyle name="40% - Акцент3 5" xfId="875"/>
    <cellStyle name="40% - Акцент3 5 2" xfId="876"/>
    <cellStyle name="40% - Акцент3 6" xfId="877"/>
    <cellStyle name="40% - Акцент3 7" xfId="878"/>
    <cellStyle name="40% - Акцент3 8" xfId="879"/>
    <cellStyle name="40% - Акцент3 9" xfId="880"/>
    <cellStyle name="40% - Акцент3_16 " xfId="881"/>
    <cellStyle name="40% - Акцент4" xfId="882"/>
    <cellStyle name="40% — акцент4" xfId="883"/>
    <cellStyle name="40% - Акцент4 10" xfId="884"/>
    <cellStyle name="40% - Акцент4 11" xfId="885"/>
    <cellStyle name="40% - Акцент4 12" xfId="886"/>
    <cellStyle name="40% - Акцент4 13" xfId="887"/>
    <cellStyle name="40% - Акцент4 14" xfId="888"/>
    <cellStyle name="40% - Акцент4 15" xfId="889"/>
    <cellStyle name="40% - Акцент4 16" xfId="890"/>
    <cellStyle name="40% - Акцент4 17" xfId="891"/>
    <cellStyle name="40% - Акцент4 2" xfId="892"/>
    <cellStyle name="40% — акцент4 2" xfId="893"/>
    <cellStyle name="40% - Акцент4 2 10" xfId="894"/>
    <cellStyle name="40% — акцент4 2 10" xfId="895"/>
    <cellStyle name="40% - Акцент4 2 11" xfId="896"/>
    <cellStyle name="40% — акцент4 2 11" xfId="897"/>
    <cellStyle name="40% - Акцент4 2 12" xfId="898"/>
    <cellStyle name="40% — акцент4 2 12" xfId="899"/>
    <cellStyle name="40% - Акцент4 2 13" xfId="900"/>
    <cellStyle name="40% — акцент4 2 13" xfId="901"/>
    <cellStyle name="40% - Акцент4 2 14" xfId="902"/>
    <cellStyle name="40% — акцент4 2 14" xfId="903"/>
    <cellStyle name="40% - Акцент4 2 15" xfId="904"/>
    <cellStyle name="40% — акцент4 2 15" xfId="905"/>
    <cellStyle name="40% - Акцент4 2 16" xfId="906"/>
    <cellStyle name="40% — акцент4 2 16" xfId="907"/>
    <cellStyle name="40% - Акцент4 2 17" xfId="908"/>
    <cellStyle name="40% — акцент4 2 17" xfId="909"/>
    <cellStyle name="40% - Акцент4 2 18" xfId="910"/>
    <cellStyle name="40% — акцент4 2 18" xfId="911"/>
    <cellStyle name="40% - Акцент4 2 19" xfId="912"/>
    <cellStyle name="40% — акцент4 2 19" xfId="913"/>
    <cellStyle name="40% - Акцент4 2 2" xfId="914"/>
    <cellStyle name="40% — акцент4 2 2" xfId="915"/>
    <cellStyle name="40% - Акцент4 2 3" xfId="916"/>
    <cellStyle name="40% — акцент4 2 3" xfId="917"/>
    <cellStyle name="40% - Акцент4 2 4" xfId="918"/>
    <cellStyle name="40% — акцент4 2 4" xfId="919"/>
    <cellStyle name="40% - Акцент4 2 5" xfId="920"/>
    <cellStyle name="40% — акцент4 2 5" xfId="921"/>
    <cellStyle name="40% - Акцент4 2 6" xfId="922"/>
    <cellStyle name="40% — акцент4 2 6" xfId="923"/>
    <cellStyle name="40% - Акцент4 2 7" xfId="924"/>
    <cellStyle name="40% — акцент4 2 7" xfId="925"/>
    <cellStyle name="40% - Акцент4 2 8" xfId="926"/>
    <cellStyle name="40% — акцент4 2 8" xfId="927"/>
    <cellStyle name="40% - Акцент4 2 9" xfId="928"/>
    <cellStyle name="40% — акцент4 2 9" xfId="929"/>
    <cellStyle name="40% - Акцент4 3" xfId="930"/>
    <cellStyle name="40% — акцент4 3" xfId="931"/>
    <cellStyle name="40% - Акцент4 3 10" xfId="932"/>
    <cellStyle name="40% — акцент4 3 10" xfId="933"/>
    <cellStyle name="40% - Акцент4 3 11" xfId="934"/>
    <cellStyle name="40% — акцент4 3 11" xfId="935"/>
    <cellStyle name="40% - Акцент4 3 12" xfId="936"/>
    <cellStyle name="40% — акцент4 3 12" xfId="937"/>
    <cellStyle name="40% - Акцент4 3 13" xfId="938"/>
    <cellStyle name="40% — акцент4 3 13" xfId="939"/>
    <cellStyle name="40% - Акцент4 3 14" xfId="940"/>
    <cellStyle name="40% — акцент4 3 14" xfId="941"/>
    <cellStyle name="40% - Акцент4 3 15" xfId="942"/>
    <cellStyle name="40% — акцент4 3 15" xfId="943"/>
    <cellStyle name="40% - Акцент4 3 16" xfId="944"/>
    <cellStyle name="40% — акцент4 3 16" xfId="945"/>
    <cellStyle name="40% - Акцент4 3 17" xfId="946"/>
    <cellStyle name="40% — акцент4 3 17" xfId="947"/>
    <cellStyle name="40% - Акцент4 3 18" xfId="948"/>
    <cellStyle name="40% — акцент4 3 18" xfId="949"/>
    <cellStyle name="40% - Акцент4 3 19" xfId="950"/>
    <cellStyle name="40% — акцент4 3 19" xfId="951"/>
    <cellStyle name="40% - Акцент4 3 2" xfId="952"/>
    <cellStyle name="40% — акцент4 3 2" xfId="953"/>
    <cellStyle name="40% - Акцент4 3 3" xfId="954"/>
    <cellStyle name="40% — акцент4 3 3" xfId="955"/>
    <cellStyle name="40% - Акцент4 3 4" xfId="956"/>
    <cellStyle name="40% — акцент4 3 4" xfId="957"/>
    <cellStyle name="40% - Акцент4 3 5" xfId="958"/>
    <cellStyle name="40% — акцент4 3 5" xfId="959"/>
    <cellStyle name="40% - Акцент4 3 6" xfId="960"/>
    <cellStyle name="40% — акцент4 3 6" xfId="961"/>
    <cellStyle name="40% - Акцент4 3 7" xfId="962"/>
    <cellStyle name="40% — акцент4 3 7" xfId="963"/>
    <cellStyle name="40% - Акцент4 3 8" xfId="964"/>
    <cellStyle name="40% — акцент4 3 8" xfId="965"/>
    <cellStyle name="40% - Акцент4 3 9" xfId="966"/>
    <cellStyle name="40% — акцент4 3 9" xfId="967"/>
    <cellStyle name="40% - Акцент4 4" xfId="968"/>
    <cellStyle name="40% - Акцент4 4 2" xfId="969"/>
    <cellStyle name="40% - Акцент4 5" xfId="970"/>
    <cellStyle name="40% - Акцент4 5 2" xfId="971"/>
    <cellStyle name="40% - Акцент4 6" xfId="972"/>
    <cellStyle name="40% - Акцент4 7" xfId="973"/>
    <cellStyle name="40% - Акцент4 8" xfId="974"/>
    <cellStyle name="40% - Акцент4 9" xfId="975"/>
    <cellStyle name="40% - Акцент4_16 " xfId="976"/>
    <cellStyle name="40% - Акцент5" xfId="977"/>
    <cellStyle name="40% — акцент5" xfId="978"/>
    <cellStyle name="40% - Акцент5 10" xfId="979"/>
    <cellStyle name="40% - Акцент5 11" xfId="980"/>
    <cellStyle name="40% - Акцент5 12" xfId="981"/>
    <cellStyle name="40% - Акцент5 13" xfId="982"/>
    <cellStyle name="40% - Акцент5 14" xfId="983"/>
    <cellStyle name="40% - Акцент5 15" xfId="984"/>
    <cellStyle name="40% - Акцент5 16" xfId="985"/>
    <cellStyle name="40% - Акцент5 17" xfId="986"/>
    <cellStyle name="40% - Акцент5 2" xfId="987"/>
    <cellStyle name="40% — акцент5 2" xfId="988"/>
    <cellStyle name="40% - Акцент5 2 10" xfId="989"/>
    <cellStyle name="40% — акцент5 2 10" xfId="990"/>
    <cellStyle name="40% - Акцент5 2 11" xfId="991"/>
    <cellStyle name="40% — акцент5 2 11" xfId="992"/>
    <cellStyle name="40% - Акцент5 2 12" xfId="993"/>
    <cellStyle name="40% — акцент5 2 12" xfId="994"/>
    <cellStyle name="40% - Акцент5 2 13" xfId="995"/>
    <cellStyle name="40% — акцент5 2 13" xfId="996"/>
    <cellStyle name="40% - Акцент5 2 14" xfId="997"/>
    <cellStyle name="40% — акцент5 2 14" xfId="998"/>
    <cellStyle name="40% - Акцент5 2 15" xfId="999"/>
    <cellStyle name="40% — акцент5 2 15" xfId="1000"/>
    <cellStyle name="40% - Акцент5 2 16" xfId="1001"/>
    <cellStyle name="40% — акцент5 2 16" xfId="1002"/>
    <cellStyle name="40% - Акцент5 2 17" xfId="1003"/>
    <cellStyle name="40% — акцент5 2 17" xfId="1004"/>
    <cellStyle name="40% - Акцент5 2 18" xfId="1005"/>
    <cellStyle name="40% — акцент5 2 18" xfId="1006"/>
    <cellStyle name="40% - Акцент5 2 19" xfId="1007"/>
    <cellStyle name="40% — акцент5 2 19" xfId="1008"/>
    <cellStyle name="40% - Акцент5 2 2" xfId="1009"/>
    <cellStyle name="40% — акцент5 2 2" xfId="1010"/>
    <cellStyle name="40% - Акцент5 2 3" xfId="1011"/>
    <cellStyle name="40% — акцент5 2 3" xfId="1012"/>
    <cellStyle name="40% - Акцент5 2 4" xfId="1013"/>
    <cellStyle name="40% — акцент5 2 4" xfId="1014"/>
    <cellStyle name="40% - Акцент5 2 5" xfId="1015"/>
    <cellStyle name="40% — акцент5 2 5" xfId="1016"/>
    <cellStyle name="40% - Акцент5 2 6" xfId="1017"/>
    <cellStyle name="40% — акцент5 2 6" xfId="1018"/>
    <cellStyle name="40% - Акцент5 2 7" xfId="1019"/>
    <cellStyle name="40% — акцент5 2 7" xfId="1020"/>
    <cellStyle name="40% - Акцент5 2 8" xfId="1021"/>
    <cellStyle name="40% — акцент5 2 8" xfId="1022"/>
    <cellStyle name="40% - Акцент5 2 9" xfId="1023"/>
    <cellStyle name="40% — акцент5 2 9" xfId="1024"/>
    <cellStyle name="40% - Акцент5 3" xfId="1025"/>
    <cellStyle name="40% — акцент5 3" xfId="1026"/>
    <cellStyle name="40% - Акцент5 3 10" xfId="1027"/>
    <cellStyle name="40% — акцент5 3 10" xfId="1028"/>
    <cellStyle name="40% - Акцент5 3 11" xfId="1029"/>
    <cellStyle name="40% — акцент5 3 11" xfId="1030"/>
    <cellStyle name="40% - Акцент5 3 12" xfId="1031"/>
    <cellStyle name="40% — акцент5 3 12" xfId="1032"/>
    <cellStyle name="40% - Акцент5 3 13" xfId="1033"/>
    <cellStyle name="40% — акцент5 3 13" xfId="1034"/>
    <cellStyle name="40% - Акцент5 3 14" xfId="1035"/>
    <cellStyle name="40% — акцент5 3 14" xfId="1036"/>
    <cellStyle name="40% - Акцент5 3 15" xfId="1037"/>
    <cellStyle name="40% — акцент5 3 15" xfId="1038"/>
    <cellStyle name="40% - Акцент5 3 16" xfId="1039"/>
    <cellStyle name="40% — акцент5 3 16" xfId="1040"/>
    <cellStyle name="40% - Акцент5 3 17" xfId="1041"/>
    <cellStyle name="40% — акцент5 3 17" xfId="1042"/>
    <cellStyle name="40% - Акцент5 3 18" xfId="1043"/>
    <cellStyle name="40% — акцент5 3 18" xfId="1044"/>
    <cellStyle name="40% - Акцент5 3 19" xfId="1045"/>
    <cellStyle name="40% — акцент5 3 19" xfId="1046"/>
    <cellStyle name="40% - Акцент5 3 2" xfId="1047"/>
    <cellStyle name="40% — акцент5 3 2" xfId="1048"/>
    <cellStyle name="40% - Акцент5 3 3" xfId="1049"/>
    <cellStyle name="40% — акцент5 3 3" xfId="1050"/>
    <cellStyle name="40% - Акцент5 3 4" xfId="1051"/>
    <cellStyle name="40% — акцент5 3 4" xfId="1052"/>
    <cellStyle name="40% - Акцент5 3 5" xfId="1053"/>
    <cellStyle name="40% — акцент5 3 5" xfId="1054"/>
    <cellStyle name="40% - Акцент5 3 6" xfId="1055"/>
    <cellStyle name="40% — акцент5 3 6" xfId="1056"/>
    <cellStyle name="40% - Акцент5 3 7" xfId="1057"/>
    <cellStyle name="40% — акцент5 3 7" xfId="1058"/>
    <cellStyle name="40% - Акцент5 3 8" xfId="1059"/>
    <cellStyle name="40% — акцент5 3 8" xfId="1060"/>
    <cellStyle name="40% - Акцент5 3 9" xfId="1061"/>
    <cellStyle name="40% — акцент5 3 9" xfId="1062"/>
    <cellStyle name="40% - Акцент5 4" xfId="1063"/>
    <cellStyle name="40% - Акцент5 4 2" xfId="1064"/>
    <cellStyle name="40% - Акцент5 5" xfId="1065"/>
    <cellStyle name="40% - Акцент5 5 2" xfId="1066"/>
    <cellStyle name="40% - Акцент5 6" xfId="1067"/>
    <cellStyle name="40% - Акцент5 7" xfId="1068"/>
    <cellStyle name="40% - Акцент5 8" xfId="1069"/>
    <cellStyle name="40% - Акцент5 9" xfId="1070"/>
    <cellStyle name="40% - Акцент5_16 " xfId="1071"/>
    <cellStyle name="40% - Акцент6" xfId="1072"/>
    <cellStyle name="40% — акцент6" xfId="1073"/>
    <cellStyle name="40% - Акцент6 10" xfId="1074"/>
    <cellStyle name="40% - Акцент6 11" xfId="1075"/>
    <cellStyle name="40% - Акцент6 12" xfId="1076"/>
    <cellStyle name="40% - Акцент6 13" xfId="1077"/>
    <cellStyle name="40% - Акцент6 14" xfId="1078"/>
    <cellStyle name="40% - Акцент6 15" xfId="1079"/>
    <cellStyle name="40% - Акцент6 16" xfId="1080"/>
    <cellStyle name="40% - Акцент6 17" xfId="1081"/>
    <cellStyle name="40% - Акцент6 2" xfId="1082"/>
    <cellStyle name="40% — акцент6 2" xfId="1083"/>
    <cellStyle name="40% - Акцент6 2 10" xfId="1084"/>
    <cellStyle name="40% — акцент6 2 10" xfId="1085"/>
    <cellStyle name="40% - Акцент6 2 11" xfId="1086"/>
    <cellStyle name="40% — акцент6 2 11" xfId="1087"/>
    <cellStyle name="40% - Акцент6 2 12" xfId="1088"/>
    <cellStyle name="40% — акцент6 2 12" xfId="1089"/>
    <cellStyle name="40% - Акцент6 2 13" xfId="1090"/>
    <cellStyle name="40% — акцент6 2 13" xfId="1091"/>
    <cellStyle name="40% - Акцент6 2 14" xfId="1092"/>
    <cellStyle name="40% — акцент6 2 14" xfId="1093"/>
    <cellStyle name="40% - Акцент6 2 15" xfId="1094"/>
    <cellStyle name="40% — акцент6 2 15" xfId="1095"/>
    <cellStyle name="40% - Акцент6 2 16" xfId="1096"/>
    <cellStyle name="40% — акцент6 2 16" xfId="1097"/>
    <cellStyle name="40% - Акцент6 2 17" xfId="1098"/>
    <cellStyle name="40% — акцент6 2 17" xfId="1099"/>
    <cellStyle name="40% - Акцент6 2 18" xfId="1100"/>
    <cellStyle name="40% — акцент6 2 18" xfId="1101"/>
    <cellStyle name="40% - Акцент6 2 19" xfId="1102"/>
    <cellStyle name="40% — акцент6 2 19" xfId="1103"/>
    <cellStyle name="40% - Акцент6 2 2" xfId="1104"/>
    <cellStyle name="40% — акцент6 2 2" xfId="1105"/>
    <cellStyle name="40% - Акцент6 2 3" xfId="1106"/>
    <cellStyle name="40% — акцент6 2 3" xfId="1107"/>
    <cellStyle name="40% - Акцент6 2 4" xfId="1108"/>
    <cellStyle name="40% — акцент6 2 4" xfId="1109"/>
    <cellStyle name="40% - Акцент6 2 5" xfId="1110"/>
    <cellStyle name="40% — акцент6 2 5" xfId="1111"/>
    <cellStyle name="40% - Акцент6 2 6" xfId="1112"/>
    <cellStyle name="40% — акцент6 2 6" xfId="1113"/>
    <cellStyle name="40% - Акцент6 2 7" xfId="1114"/>
    <cellStyle name="40% — акцент6 2 7" xfId="1115"/>
    <cellStyle name="40% - Акцент6 2 8" xfId="1116"/>
    <cellStyle name="40% — акцент6 2 8" xfId="1117"/>
    <cellStyle name="40% - Акцент6 2 9" xfId="1118"/>
    <cellStyle name="40% — акцент6 2 9" xfId="1119"/>
    <cellStyle name="40% - Акцент6 3" xfId="1120"/>
    <cellStyle name="40% — акцент6 3" xfId="1121"/>
    <cellStyle name="40% - Акцент6 3 10" xfId="1122"/>
    <cellStyle name="40% — акцент6 3 10" xfId="1123"/>
    <cellStyle name="40% - Акцент6 3 11" xfId="1124"/>
    <cellStyle name="40% — акцент6 3 11" xfId="1125"/>
    <cellStyle name="40% - Акцент6 3 12" xfId="1126"/>
    <cellStyle name="40% — акцент6 3 12" xfId="1127"/>
    <cellStyle name="40% - Акцент6 3 13" xfId="1128"/>
    <cellStyle name="40% — акцент6 3 13" xfId="1129"/>
    <cellStyle name="40% - Акцент6 3 14" xfId="1130"/>
    <cellStyle name="40% — акцент6 3 14" xfId="1131"/>
    <cellStyle name="40% - Акцент6 3 15" xfId="1132"/>
    <cellStyle name="40% — акцент6 3 15" xfId="1133"/>
    <cellStyle name="40% - Акцент6 3 16" xfId="1134"/>
    <cellStyle name="40% — акцент6 3 16" xfId="1135"/>
    <cellStyle name="40% - Акцент6 3 17" xfId="1136"/>
    <cellStyle name="40% — акцент6 3 17" xfId="1137"/>
    <cellStyle name="40% - Акцент6 3 18" xfId="1138"/>
    <cellStyle name="40% — акцент6 3 18" xfId="1139"/>
    <cellStyle name="40% - Акцент6 3 19" xfId="1140"/>
    <cellStyle name="40% — акцент6 3 19" xfId="1141"/>
    <cellStyle name="40% - Акцент6 3 2" xfId="1142"/>
    <cellStyle name="40% — акцент6 3 2" xfId="1143"/>
    <cellStyle name="40% - Акцент6 3 3" xfId="1144"/>
    <cellStyle name="40% — акцент6 3 3" xfId="1145"/>
    <cellStyle name="40% - Акцент6 3 4" xfId="1146"/>
    <cellStyle name="40% — акцент6 3 4" xfId="1147"/>
    <cellStyle name="40% - Акцент6 3 5" xfId="1148"/>
    <cellStyle name="40% — акцент6 3 5" xfId="1149"/>
    <cellStyle name="40% - Акцент6 3 6" xfId="1150"/>
    <cellStyle name="40% — акцент6 3 6" xfId="1151"/>
    <cellStyle name="40% - Акцент6 3 7" xfId="1152"/>
    <cellStyle name="40% — акцент6 3 7" xfId="1153"/>
    <cellStyle name="40% - Акцент6 3 8" xfId="1154"/>
    <cellStyle name="40% — акцент6 3 8" xfId="1155"/>
    <cellStyle name="40% - Акцент6 3 9" xfId="1156"/>
    <cellStyle name="40% — акцент6 3 9" xfId="1157"/>
    <cellStyle name="40% - Акцент6 4" xfId="1158"/>
    <cellStyle name="40% - Акцент6 4 2" xfId="1159"/>
    <cellStyle name="40% - Акцент6 5" xfId="1160"/>
    <cellStyle name="40% - Акцент6 5 2" xfId="1161"/>
    <cellStyle name="40% - Акцент6 6" xfId="1162"/>
    <cellStyle name="40% - Акцент6 7" xfId="1163"/>
    <cellStyle name="40% - Акцент6 8" xfId="1164"/>
    <cellStyle name="40% - Акцент6 9" xfId="1165"/>
    <cellStyle name="40% - Акцент6_16 " xfId="1166"/>
    <cellStyle name="40% – Акцентування1" xfId="1167"/>
    <cellStyle name="40% – Акцентування1 2" xfId="1168"/>
    <cellStyle name="40% – Акцентування1 2 2" xfId="1169"/>
    <cellStyle name="40% – Акцентування1 3" xfId="1170"/>
    <cellStyle name="40% – Акцентування2" xfId="1171"/>
    <cellStyle name="40% – Акцентування2 2" xfId="1172"/>
    <cellStyle name="40% – Акцентування2 2 2" xfId="1173"/>
    <cellStyle name="40% – Акцентування2 3" xfId="1174"/>
    <cellStyle name="40% – Акцентування3" xfId="1175"/>
    <cellStyle name="40% – Акцентування3 2" xfId="1176"/>
    <cellStyle name="40% – Акцентування3 2 2" xfId="1177"/>
    <cellStyle name="40% – Акцентування3 3" xfId="1178"/>
    <cellStyle name="40% – Акцентування4" xfId="1179"/>
    <cellStyle name="40% – Акцентування4 2" xfId="1180"/>
    <cellStyle name="40% – Акцентування4 2 2" xfId="1181"/>
    <cellStyle name="40% – Акцентування4 3" xfId="1182"/>
    <cellStyle name="40% – Акцентування5" xfId="1183"/>
    <cellStyle name="40% – Акцентування5 2" xfId="1184"/>
    <cellStyle name="40% – Акцентування5 2 2" xfId="1185"/>
    <cellStyle name="40% – Акцентування5 3" xfId="1186"/>
    <cellStyle name="40% – Акцентування6" xfId="1187"/>
    <cellStyle name="40% – Акцентування6 2" xfId="1188"/>
    <cellStyle name="40% – Акцентування6 2 2" xfId="1189"/>
    <cellStyle name="40% – Акцентування6 3" xfId="1190"/>
    <cellStyle name="60% - Accent1" xfId="1191"/>
    <cellStyle name="60% - Accent1 2" xfId="1192"/>
    <cellStyle name="60% - Accent1_П_1" xfId="1193"/>
    <cellStyle name="60% - Accent2" xfId="1194"/>
    <cellStyle name="60% - Accent2 2" xfId="1195"/>
    <cellStyle name="60% - Accent2_П_1" xfId="1196"/>
    <cellStyle name="60% - Accent3" xfId="1197"/>
    <cellStyle name="60% - Accent3 2" xfId="1198"/>
    <cellStyle name="60% - Accent3_П_1" xfId="1199"/>
    <cellStyle name="60% - Accent4" xfId="1200"/>
    <cellStyle name="60% - Accent4 2" xfId="1201"/>
    <cellStyle name="60% - Accent4_П_1" xfId="1202"/>
    <cellStyle name="60% - Accent5" xfId="1203"/>
    <cellStyle name="60% - Accent5 2" xfId="1204"/>
    <cellStyle name="60% - Accent5_П_1" xfId="1205"/>
    <cellStyle name="60% - Accent6" xfId="1206"/>
    <cellStyle name="60% - Accent6 2" xfId="1207"/>
    <cellStyle name="60% - Accent6_П_1" xfId="1208"/>
    <cellStyle name="60% - Акцент1" xfId="1209"/>
    <cellStyle name="60% — акцент1" xfId="1210"/>
    <cellStyle name="60% - Акцент1 10" xfId="1211"/>
    <cellStyle name="60% - Акцент1 11" xfId="1212"/>
    <cellStyle name="60% - Акцент1 12" xfId="1213"/>
    <cellStyle name="60% - Акцент1 13" xfId="1214"/>
    <cellStyle name="60% - Акцент1 14" xfId="1215"/>
    <cellStyle name="60% - Акцент1 15" xfId="1216"/>
    <cellStyle name="60% - Акцент1 16" xfId="1217"/>
    <cellStyle name="60% - Акцент1 17" xfId="1218"/>
    <cellStyle name="60% - Акцент1 2" xfId="1219"/>
    <cellStyle name="60% — акцент1 2" xfId="1220"/>
    <cellStyle name="60% - Акцент1 3" xfId="1221"/>
    <cellStyle name="60% — акцент1 3" xfId="1222"/>
    <cellStyle name="60% - Акцент1 4" xfId="1223"/>
    <cellStyle name="60% - Акцент1 5" xfId="1224"/>
    <cellStyle name="60% - Акцент1 6" xfId="1225"/>
    <cellStyle name="60% - Акцент1 7" xfId="1226"/>
    <cellStyle name="60% - Акцент1 8" xfId="1227"/>
    <cellStyle name="60% - Акцент1 9" xfId="1228"/>
    <cellStyle name="60% - Акцент1_16 " xfId="1229"/>
    <cellStyle name="60% - Акцент2" xfId="1230"/>
    <cellStyle name="60% — акцент2" xfId="1231"/>
    <cellStyle name="60% - Акцент2 10" xfId="1232"/>
    <cellStyle name="60% - Акцент2 11" xfId="1233"/>
    <cellStyle name="60% - Акцент2 12" xfId="1234"/>
    <cellStyle name="60% - Акцент2 13" xfId="1235"/>
    <cellStyle name="60% - Акцент2 14" xfId="1236"/>
    <cellStyle name="60% - Акцент2 15" xfId="1237"/>
    <cellStyle name="60% - Акцент2 16" xfId="1238"/>
    <cellStyle name="60% - Акцент2 17" xfId="1239"/>
    <cellStyle name="60% - Акцент2 2" xfId="1240"/>
    <cellStyle name="60% — акцент2 2" xfId="1241"/>
    <cellStyle name="60% - Акцент2 3" xfId="1242"/>
    <cellStyle name="60% — акцент2 3" xfId="1243"/>
    <cellStyle name="60% - Акцент2 4" xfId="1244"/>
    <cellStyle name="60% - Акцент2 5" xfId="1245"/>
    <cellStyle name="60% - Акцент2 6" xfId="1246"/>
    <cellStyle name="60% - Акцент2 7" xfId="1247"/>
    <cellStyle name="60% - Акцент2 8" xfId="1248"/>
    <cellStyle name="60% - Акцент2 9" xfId="1249"/>
    <cellStyle name="60% - Акцент2_16 " xfId="1250"/>
    <cellStyle name="60% - Акцент3" xfId="1251"/>
    <cellStyle name="60% — акцент3" xfId="1252"/>
    <cellStyle name="60% - Акцент3 10" xfId="1253"/>
    <cellStyle name="60% - Акцент3 11" xfId="1254"/>
    <cellStyle name="60% - Акцент3 12" xfId="1255"/>
    <cellStyle name="60% - Акцент3 13" xfId="1256"/>
    <cellStyle name="60% - Акцент3 14" xfId="1257"/>
    <cellStyle name="60% - Акцент3 15" xfId="1258"/>
    <cellStyle name="60% - Акцент3 16" xfId="1259"/>
    <cellStyle name="60% - Акцент3 17" xfId="1260"/>
    <cellStyle name="60% - Акцент3 2" xfId="1261"/>
    <cellStyle name="60% — акцент3 2" xfId="1262"/>
    <cellStyle name="60% - Акцент3 3" xfId="1263"/>
    <cellStyle name="60% — акцент3 3" xfId="1264"/>
    <cellStyle name="60% - Акцент3 4" xfId="1265"/>
    <cellStyle name="60% - Акцент3 5" xfId="1266"/>
    <cellStyle name="60% - Акцент3 6" xfId="1267"/>
    <cellStyle name="60% - Акцент3 7" xfId="1268"/>
    <cellStyle name="60% - Акцент3 8" xfId="1269"/>
    <cellStyle name="60% - Акцент3 9" xfId="1270"/>
    <cellStyle name="60% - Акцент3_16 " xfId="1271"/>
    <cellStyle name="60% - Акцент4" xfId="1272"/>
    <cellStyle name="60% — акцент4" xfId="1273"/>
    <cellStyle name="60% - Акцент4 10" xfId="1274"/>
    <cellStyle name="60% - Акцент4 11" xfId="1275"/>
    <cellStyle name="60% - Акцент4 12" xfId="1276"/>
    <cellStyle name="60% - Акцент4 13" xfId="1277"/>
    <cellStyle name="60% - Акцент4 14" xfId="1278"/>
    <cellStyle name="60% - Акцент4 15" xfId="1279"/>
    <cellStyle name="60% - Акцент4 16" xfId="1280"/>
    <cellStyle name="60% - Акцент4 17" xfId="1281"/>
    <cellStyle name="60% - Акцент4 2" xfId="1282"/>
    <cellStyle name="60% — акцент4 2" xfId="1283"/>
    <cellStyle name="60% - Акцент4 3" xfId="1284"/>
    <cellStyle name="60% — акцент4 3" xfId="1285"/>
    <cellStyle name="60% - Акцент4 4" xfId="1286"/>
    <cellStyle name="60% - Акцент4 5" xfId="1287"/>
    <cellStyle name="60% - Акцент4 6" xfId="1288"/>
    <cellStyle name="60% - Акцент4 7" xfId="1289"/>
    <cellStyle name="60% - Акцент4 8" xfId="1290"/>
    <cellStyle name="60% - Акцент4 9" xfId="1291"/>
    <cellStyle name="60% - Акцент4_16 " xfId="1292"/>
    <cellStyle name="60% - Акцент5" xfId="1293"/>
    <cellStyle name="60% — акцент5" xfId="1294"/>
    <cellStyle name="60% - Акцент5 10" xfId="1295"/>
    <cellStyle name="60% - Акцент5 11" xfId="1296"/>
    <cellStyle name="60% - Акцент5 12" xfId="1297"/>
    <cellStyle name="60% - Акцент5 13" xfId="1298"/>
    <cellStyle name="60% - Акцент5 14" xfId="1299"/>
    <cellStyle name="60% - Акцент5 15" xfId="1300"/>
    <cellStyle name="60% - Акцент5 16" xfId="1301"/>
    <cellStyle name="60% - Акцент5 17" xfId="1302"/>
    <cellStyle name="60% - Акцент5 2" xfId="1303"/>
    <cellStyle name="60% — акцент5 2" xfId="1304"/>
    <cellStyle name="60% - Акцент5 3" xfId="1305"/>
    <cellStyle name="60% — акцент5 3" xfId="1306"/>
    <cellStyle name="60% - Акцент5 4" xfId="1307"/>
    <cellStyle name="60% - Акцент5 5" xfId="1308"/>
    <cellStyle name="60% - Акцент5 6" xfId="1309"/>
    <cellStyle name="60% - Акцент5 7" xfId="1310"/>
    <cellStyle name="60% - Акцент5 8" xfId="1311"/>
    <cellStyle name="60% - Акцент5 9" xfId="1312"/>
    <cellStyle name="60% - Акцент5_16 " xfId="1313"/>
    <cellStyle name="60% - Акцент6" xfId="1314"/>
    <cellStyle name="60% — акцент6" xfId="1315"/>
    <cellStyle name="60% - Акцент6 10" xfId="1316"/>
    <cellStyle name="60% - Акцент6 11" xfId="1317"/>
    <cellStyle name="60% - Акцент6 12" xfId="1318"/>
    <cellStyle name="60% - Акцент6 13" xfId="1319"/>
    <cellStyle name="60% - Акцент6 14" xfId="1320"/>
    <cellStyle name="60% - Акцент6 15" xfId="1321"/>
    <cellStyle name="60% - Акцент6 16" xfId="1322"/>
    <cellStyle name="60% - Акцент6 17" xfId="1323"/>
    <cellStyle name="60% - Акцент6 2" xfId="1324"/>
    <cellStyle name="60% — акцент6 2" xfId="1325"/>
    <cellStyle name="60% - Акцент6 3" xfId="1326"/>
    <cellStyle name="60% — акцент6 3" xfId="1327"/>
    <cellStyle name="60% - Акцент6 4" xfId="1328"/>
    <cellStyle name="60% - Акцент6 5" xfId="1329"/>
    <cellStyle name="60% - Акцент6 6" xfId="1330"/>
    <cellStyle name="60% - Акцент6 7" xfId="1331"/>
    <cellStyle name="60% - Акцент6 8" xfId="1332"/>
    <cellStyle name="60% - Акцент6 9" xfId="1333"/>
    <cellStyle name="60% - Акцент6_16 " xfId="1334"/>
    <cellStyle name="60% – Акцентування1" xfId="1335"/>
    <cellStyle name="60% – Акцентування1 2" xfId="1336"/>
    <cellStyle name="60% – Акцентування2" xfId="1337"/>
    <cellStyle name="60% – Акцентування2 2" xfId="1338"/>
    <cellStyle name="60% – Акцентування3" xfId="1339"/>
    <cellStyle name="60% – Акцентування3 2" xfId="1340"/>
    <cellStyle name="60% – Акцентування4" xfId="1341"/>
    <cellStyle name="60% – Акцентування4 2" xfId="1342"/>
    <cellStyle name="60% – Акцентування5" xfId="1343"/>
    <cellStyle name="60% – Акцентування5 2" xfId="1344"/>
    <cellStyle name="60% – Акцентування6" xfId="1345"/>
    <cellStyle name="60% – Акцентування6 2" xfId="1346"/>
    <cellStyle name="Accent1" xfId="1347"/>
    <cellStyle name="Accent1 2" xfId="1348"/>
    <cellStyle name="Accent1_П_1" xfId="1349"/>
    <cellStyle name="Accent2" xfId="1350"/>
    <cellStyle name="Accent2 2" xfId="1351"/>
    <cellStyle name="Accent2_П_1" xfId="1352"/>
    <cellStyle name="Accent3" xfId="1353"/>
    <cellStyle name="Accent3 2" xfId="1354"/>
    <cellStyle name="Accent3_П_1" xfId="1355"/>
    <cellStyle name="Accent4" xfId="1356"/>
    <cellStyle name="Accent4 2" xfId="1357"/>
    <cellStyle name="Accent4_П_1" xfId="1358"/>
    <cellStyle name="Accent5" xfId="1359"/>
    <cellStyle name="Accent5 2" xfId="1360"/>
    <cellStyle name="Accent5_П_1" xfId="1361"/>
    <cellStyle name="Accent6" xfId="1362"/>
    <cellStyle name="Accent6 2" xfId="1363"/>
    <cellStyle name="Accent6_П_1" xfId="1364"/>
    <cellStyle name="Bad" xfId="1365"/>
    <cellStyle name="Bad 2" xfId="1366"/>
    <cellStyle name="Bad_П_1" xfId="1367"/>
    <cellStyle name="Calculation" xfId="1368"/>
    <cellStyle name="Calculation 2" xfId="1369"/>
    <cellStyle name="Calculation_П_1" xfId="1370"/>
    <cellStyle name="Check Cell" xfId="1371"/>
    <cellStyle name="Check Cell 2" xfId="1372"/>
    <cellStyle name="Check Cell_П_1" xfId="1373"/>
    <cellStyle name="Excel Built-in Normal" xfId="1374"/>
    <cellStyle name="Explanatory Text" xfId="1375"/>
    <cellStyle name="fBlock" xfId="1376"/>
    <cellStyle name="fCmp" xfId="1377"/>
    <cellStyle name="fEr" xfId="1378"/>
    <cellStyle name="fHead" xfId="1379"/>
    <cellStyle name="fHead 2" xfId="1380"/>
    <cellStyle name="fName" xfId="1381"/>
    <cellStyle name="Good" xfId="1382"/>
    <cellStyle name="Good 2" xfId="1383"/>
    <cellStyle name="Good_П_1" xfId="1384"/>
    <cellStyle name="Heading 1" xfId="1385"/>
    <cellStyle name="Heading 1 2" xfId="1386"/>
    <cellStyle name="Heading 2" xfId="1387"/>
    <cellStyle name="Heading 2 2" xfId="1388"/>
    <cellStyle name="Heading 3" xfId="1389"/>
    <cellStyle name="Heading 3 2" xfId="1390"/>
    <cellStyle name="Heading 4" xfId="1391"/>
    <cellStyle name="Heading 4 2" xfId="1392"/>
    <cellStyle name="Input" xfId="1393"/>
    <cellStyle name="Input 2" xfId="1394"/>
    <cellStyle name="Input_П_1" xfId="1395"/>
    <cellStyle name="Linked Cell" xfId="1396"/>
    <cellStyle name="Linked Cell 2" xfId="1397"/>
    <cellStyle name="Neutral" xfId="1398"/>
    <cellStyle name="Neutral 2" xfId="1399"/>
    <cellStyle name="Neutral_П_1" xfId="1400"/>
    <cellStyle name="Normal 2" xfId="1401"/>
    <cellStyle name="Normal_Sheet1" xfId="1402"/>
    <cellStyle name="Note" xfId="1403"/>
    <cellStyle name="Note 2" xfId="1404"/>
    <cellStyle name="Note_П_1" xfId="1405"/>
    <cellStyle name="Output" xfId="1406"/>
    <cellStyle name="Output 2" xfId="1407"/>
    <cellStyle name="Output_П_1" xfId="1408"/>
    <cellStyle name="Title" xfId="1409"/>
    <cellStyle name="Total" xfId="1410"/>
    <cellStyle name="vDa" xfId="1411"/>
    <cellStyle name="vDa 2" xfId="1412"/>
    <cellStyle name="vHl" xfId="1413"/>
    <cellStyle name="vHl 2" xfId="1414"/>
    <cellStyle name="vN0" xfId="1415"/>
    <cellStyle name="vN0 2" xfId="1416"/>
    <cellStyle name="vN0 3" xfId="1417"/>
    <cellStyle name="vSt" xfId="1418"/>
    <cellStyle name="vSt 2" xfId="1419"/>
    <cellStyle name="Warning Text" xfId="1420"/>
    <cellStyle name="Акцент1" xfId="1421"/>
    <cellStyle name="Акцент1 2" xfId="1422"/>
    <cellStyle name="Акцент1 2 2" xfId="1423"/>
    <cellStyle name="Акцент1 3" xfId="1424"/>
    <cellStyle name="Акцент1 4" xfId="1425"/>
    <cellStyle name="Акцент1 5" xfId="1426"/>
    <cellStyle name="Акцент1 6" xfId="1427"/>
    <cellStyle name="Акцент1 7" xfId="1428"/>
    <cellStyle name="Акцент2" xfId="1429"/>
    <cellStyle name="Акцент2 2" xfId="1430"/>
    <cellStyle name="Акцент2 2 2" xfId="1431"/>
    <cellStyle name="Акцент2 3" xfId="1432"/>
    <cellStyle name="Акцент2 4" xfId="1433"/>
    <cellStyle name="Акцент2 5" xfId="1434"/>
    <cellStyle name="Акцент2 6" xfId="1435"/>
    <cellStyle name="Акцент2 7" xfId="1436"/>
    <cellStyle name="Акцент3" xfId="1437"/>
    <cellStyle name="Акцент3 2" xfId="1438"/>
    <cellStyle name="Акцент3 2 2" xfId="1439"/>
    <cellStyle name="Акцент3 3" xfId="1440"/>
    <cellStyle name="Акцент3 4" xfId="1441"/>
    <cellStyle name="Акцент3 5" xfId="1442"/>
    <cellStyle name="Акцент3 6" xfId="1443"/>
    <cellStyle name="Акцент3 7" xfId="1444"/>
    <cellStyle name="Акцент4" xfId="1445"/>
    <cellStyle name="Акцент4 2" xfId="1446"/>
    <cellStyle name="Акцент4 2 2" xfId="1447"/>
    <cellStyle name="Акцент4 3" xfId="1448"/>
    <cellStyle name="Акцент4 4" xfId="1449"/>
    <cellStyle name="Акцент4 5" xfId="1450"/>
    <cellStyle name="Акцент4 6" xfId="1451"/>
    <cellStyle name="Акцент4 7" xfId="1452"/>
    <cellStyle name="Акцент5" xfId="1453"/>
    <cellStyle name="Акцент5 2" xfId="1454"/>
    <cellStyle name="Акцент5 2 2" xfId="1455"/>
    <cellStyle name="Акцент5 3" xfId="1456"/>
    <cellStyle name="Акцент5 4" xfId="1457"/>
    <cellStyle name="Акцент5 5" xfId="1458"/>
    <cellStyle name="Акцент5 6" xfId="1459"/>
    <cellStyle name="Акцент5 7" xfId="1460"/>
    <cellStyle name="Акцент6" xfId="1461"/>
    <cellStyle name="Акцент6 2" xfId="1462"/>
    <cellStyle name="Акцент6 2 2" xfId="1463"/>
    <cellStyle name="Акцент6 3" xfId="1464"/>
    <cellStyle name="Акцент6 4" xfId="1465"/>
    <cellStyle name="Акцент6 5" xfId="1466"/>
    <cellStyle name="Акцент6 6" xfId="1467"/>
    <cellStyle name="Акцент6 7" xfId="1468"/>
    <cellStyle name="Акцентування1" xfId="1469"/>
    <cellStyle name="Акцентування1 2" xfId="1470"/>
    <cellStyle name="Акцентування2" xfId="1471"/>
    <cellStyle name="Акцентування2 2" xfId="1472"/>
    <cellStyle name="Акцентування3" xfId="1473"/>
    <cellStyle name="Акцентування3 2" xfId="1474"/>
    <cellStyle name="Акцентування4" xfId="1475"/>
    <cellStyle name="Акцентування4 2" xfId="1476"/>
    <cellStyle name="Акцентування5" xfId="1477"/>
    <cellStyle name="Акцентування5 2" xfId="1478"/>
    <cellStyle name="Акцентування6" xfId="1479"/>
    <cellStyle name="Акцентування6 2" xfId="1480"/>
    <cellStyle name="Ввід" xfId="1481"/>
    <cellStyle name="Ввід 2" xfId="1482"/>
    <cellStyle name="Ввод " xfId="1483"/>
    <cellStyle name="Ввод  2" xfId="1484"/>
    <cellStyle name="Ввод  2 2" xfId="1485"/>
    <cellStyle name="Ввод  3" xfId="1486"/>
    <cellStyle name="Ввод  4" xfId="1487"/>
    <cellStyle name="Ввод  5" xfId="1488"/>
    <cellStyle name="Ввод  6" xfId="1489"/>
    <cellStyle name="Ввод  7" xfId="1490"/>
    <cellStyle name="Вывод" xfId="1491"/>
    <cellStyle name="Вывод 2" xfId="1492"/>
    <cellStyle name="Вывод 2 2" xfId="1493"/>
    <cellStyle name="Вывод 3" xfId="1494"/>
    <cellStyle name="Вывод 4" xfId="1495"/>
    <cellStyle name="Вывод 5" xfId="1496"/>
    <cellStyle name="Вывод 6" xfId="1497"/>
    <cellStyle name="Вывод 7" xfId="1498"/>
    <cellStyle name="Вычисление" xfId="1499"/>
    <cellStyle name="Вычисление 2" xfId="1500"/>
    <cellStyle name="Вычисление 2 2" xfId="1501"/>
    <cellStyle name="Вычисление 3" xfId="1502"/>
    <cellStyle name="Вычисление 4" xfId="1503"/>
    <cellStyle name="Вычисление 5" xfId="1504"/>
    <cellStyle name="Вычисление 6" xfId="1505"/>
    <cellStyle name="Вычисление 7" xfId="1506"/>
    <cellStyle name="Гиперссылка 2" xfId="1507"/>
    <cellStyle name="Гиперссылка 3" xfId="1508"/>
    <cellStyle name="Грошовий 2" xfId="1509"/>
    <cellStyle name="Currency" xfId="1510"/>
    <cellStyle name="Currency [0]" xfId="1511"/>
    <cellStyle name="Добре" xfId="1512"/>
    <cellStyle name="Добре 2" xfId="1513"/>
    <cellStyle name="Заголовок 1" xfId="1514"/>
    <cellStyle name="Заголовок 1 2" xfId="1515"/>
    <cellStyle name="Заголовок 1 3" xfId="1516"/>
    <cellStyle name="Заголовок 1 4" xfId="1517"/>
    <cellStyle name="Заголовок 1 5" xfId="1518"/>
    <cellStyle name="Заголовок 2" xfId="1519"/>
    <cellStyle name="Заголовок 2 2" xfId="1520"/>
    <cellStyle name="Заголовок 2 3" xfId="1521"/>
    <cellStyle name="Заголовок 2 4" xfId="1522"/>
    <cellStyle name="Заголовок 2 5" xfId="1523"/>
    <cellStyle name="Заголовок 3" xfId="1524"/>
    <cellStyle name="Заголовок 3 2" xfId="1525"/>
    <cellStyle name="Заголовок 3 3" xfId="1526"/>
    <cellStyle name="Заголовок 3 4" xfId="1527"/>
    <cellStyle name="Заголовок 3 5" xfId="1528"/>
    <cellStyle name="Заголовок 4" xfId="1529"/>
    <cellStyle name="Заголовок 4 2" xfId="1530"/>
    <cellStyle name="Заголовок 4 3" xfId="1531"/>
    <cellStyle name="Заголовок 4 4" xfId="1532"/>
    <cellStyle name="Заголовок 4 5" xfId="1533"/>
    <cellStyle name="Звичайний 2" xfId="1534"/>
    <cellStyle name="Звичайний 2 2" xfId="1535"/>
    <cellStyle name="Звичайний 2 3" xfId="1536"/>
    <cellStyle name="Звичайний 2_8.Блок_3 (1 ч)" xfId="1537"/>
    <cellStyle name="Звичайний 3" xfId="1538"/>
    <cellStyle name="Звичайний 3 2" xfId="1539"/>
    <cellStyle name="Звичайний 3 2 2" xfId="1540"/>
    <cellStyle name="Звичайний 4" xfId="1541"/>
    <cellStyle name="Звичайний 4 2" xfId="1542"/>
    <cellStyle name="Звичайний 4 2 2" xfId="1543"/>
    <cellStyle name="Звичайний 4 3" xfId="1544"/>
    <cellStyle name="Звичайний 5" xfId="1545"/>
    <cellStyle name="Звичайний 5 2" xfId="1546"/>
    <cellStyle name="Звичайний 5 3" xfId="1547"/>
    <cellStyle name="Звичайний 5 4" xfId="1548"/>
    <cellStyle name="Звичайний 6" xfId="1549"/>
    <cellStyle name="Звичайний 6 2" xfId="1550"/>
    <cellStyle name="Звичайний 7" xfId="1551"/>
    <cellStyle name="Зв'язана клітинка" xfId="1552"/>
    <cellStyle name="Зв'язана клітинка 2" xfId="1553"/>
    <cellStyle name="Итог" xfId="1554"/>
    <cellStyle name="Итог 2" xfId="1555"/>
    <cellStyle name="Итог 3" xfId="1556"/>
    <cellStyle name="Итог 4" xfId="1557"/>
    <cellStyle name="Итог 5" xfId="1558"/>
    <cellStyle name="Итог 6" xfId="1559"/>
    <cellStyle name="Итог 7" xfId="1560"/>
    <cellStyle name="Контрольна клітинка" xfId="1561"/>
    <cellStyle name="Контрольна клітинка 2" xfId="1562"/>
    <cellStyle name="Контрольная ячейка" xfId="1563"/>
    <cellStyle name="Контрольная ячейка 2" xfId="1564"/>
    <cellStyle name="Контрольная ячейка 2 2" xfId="1565"/>
    <cellStyle name="Контрольная ячейка 3" xfId="1566"/>
    <cellStyle name="Контрольная ячейка 4" xfId="1567"/>
    <cellStyle name="Контрольная ячейка 5" xfId="1568"/>
    <cellStyle name="Контрольная ячейка 6" xfId="1569"/>
    <cellStyle name="Контрольная ячейка 7" xfId="1570"/>
    <cellStyle name="Назва" xfId="1571"/>
    <cellStyle name="Назва 2" xfId="1572"/>
    <cellStyle name="Название" xfId="1573"/>
    <cellStyle name="Название 2" xfId="1574"/>
    <cellStyle name="Название 3" xfId="1575"/>
    <cellStyle name="Название 4" xfId="1576"/>
    <cellStyle name="Название 5" xfId="1577"/>
    <cellStyle name="Название 6" xfId="1578"/>
    <cellStyle name="Название 7" xfId="1579"/>
    <cellStyle name="Нейтральный" xfId="1580"/>
    <cellStyle name="Нейтральный 2" xfId="1581"/>
    <cellStyle name="Нейтральный 2 2" xfId="1582"/>
    <cellStyle name="Нейтральный 3" xfId="1583"/>
    <cellStyle name="Нейтральный 4" xfId="1584"/>
    <cellStyle name="Нейтральный 5" xfId="1585"/>
    <cellStyle name="Нейтральный 6" xfId="1586"/>
    <cellStyle name="Нейтральный 7" xfId="1587"/>
    <cellStyle name="Обчислення" xfId="1588"/>
    <cellStyle name="Обчислення 2" xfId="1589"/>
    <cellStyle name="Обычный 10" xfId="1590"/>
    <cellStyle name="Обычный 11" xfId="1591"/>
    <cellStyle name="Обычный 12" xfId="1592"/>
    <cellStyle name="Обычный 13" xfId="1593"/>
    <cellStyle name="Обычный 13 2" xfId="1594"/>
    <cellStyle name="Обычный 13 3" xfId="1595"/>
    <cellStyle name="Обычный 14" xfId="1596"/>
    <cellStyle name="Обычный 15" xfId="1597"/>
    <cellStyle name="Обычный 16" xfId="1598"/>
    <cellStyle name="Обычный 17" xfId="1599"/>
    <cellStyle name="Обычный 2" xfId="1600"/>
    <cellStyle name="Обычный 2 2" xfId="1601"/>
    <cellStyle name="Обычный 2 3" xfId="1602"/>
    <cellStyle name="Обычный 2 3 2" xfId="1603"/>
    <cellStyle name="Обычный 2 3 3" xfId="1604"/>
    <cellStyle name="Обычный 2 4" xfId="1605"/>
    <cellStyle name="Обычный 2 4 2" xfId="1606"/>
    <cellStyle name="Обычный 2 5" xfId="1607"/>
    <cellStyle name="Обычный 2 6" xfId="1608"/>
    <cellStyle name="Обычный 3" xfId="1609"/>
    <cellStyle name="Обычный 3 2" xfId="1610"/>
    <cellStyle name="Обычный 3 3" xfId="1611"/>
    <cellStyle name="Обычный 4" xfId="1612"/>
    <cellStyle name="Обычный 4 2" xfId="1613"/>
    <cellStyle name="Обычный 5" xfId="1614"/>
    <cellStyle name="Обычный 5 2" xfId="1615"/>
    <cellStyle name="Обычный 6" xfId="1616"/>
    <cellStyle name="Обычный 6 2" xfId="1617"/>
    <cellStyle name="Обычный 7" xfId="1618"/>
    <cellStyle name="Обычный 8" xfId="1619"/>
    <cellStyle name="Обычный 9" xfId="1620"/>
    <cellStyle name="Обычный 9 2" xfId="1621"/>
    <cellStyle name="Обычный_06" xfId="1622"/>
    <cellStyle name="Обычный_12 Зинкевич" xfId="1623"/>
    <cellStyle name="Обычный_4 категории вмесмте СОЦ_УРАЗЛИВІ__ТАБО_4 категорії Квота!!!_2014 рік" xfId="1624"/>
    <cellStyle name="Обычный_Перевірка_Молодь_до 18 років" xfId="1625"/>
    <cellStyle name="Обычный_Табл. 3.15" xfId="1626"/>
    <cellStyle name="Обычный_Укомплектування_11_2013" xfId="1627"/>
    <cellStyle name="Підсумок" xfId="1628"/>
    <cellStyle name="Підсумок 2" xfId="1629"/>
    <cellStyle name="Плохой" xfId="1630"/>
    <cellStyle name="Плохой 2" xfId="1631"/>
    <cellStyle name="Плохой 2 2" xfId="1632"/>
    <cellStyle name="Плохой 3" xfId="1633"/>
    <cellStyle name="Плохой 4" xfId="1634"/>
    <cellStyle name="Плохой 5" xfId="1635"/>
    <cellStyle name="Плохой 6" xfId="1636"/>
    <cellStyle name="Плохой 7" xfId="1637"/>
    <cellStyle name="Поганий" xfId="1638"/>
    <cellStyle name="Поганий 2" xfId="1639"/>
    <cellStyle name="Пояснение" xfId="1640"/>
    <cellStyle name="Пояснение 2" xfId="1641"/>
    <cellStyle name="Пояснение 3" xfId="1642"/>
    <cellStyle name="Пояснение 4" xfId="1643"/>
    <cellStyle name="Пояснение 5" xfId="1644"/>
    <cellStyle name="Пояснение 6" xfId="1645"/>
    <cellStyle name="Пояснение 7" xfId="1646"/>
    <cellStyle name="Примечание" xfId="1647"/>
    <cellStyle name="Примечание 2" xfId="1648"/>
    <cellStyle name="Примечание 2 2" xfId="1649"/>
    <cellStyle name="Примечание 3" xfId="1650"/>
    <cellStyle name="Примечание 4" xfId="1651"/>
    <cellStyle name="Примечание 5" xfId="1652"/>
    <cellStyle name="Примечание 6" xfId="1653"/>
    <cellStyle name="Примечание 7" xfId="1654"/>
    <cellStyle name="Примітка" xfId="1655"/>
    <cellStyle name="Примітка 2" xfId="1656"/>
    <cellStyle name="Percent" xfId="1657"/>
    <cellStyle name="Результат" xfId="1658"/>
    <cellStyle name="Связанная ячейка" xfId="1659"/>
    <cellStyle name="Связанная ячейка 2" xfId="1660"/>
    <cellStyle name="Связанная ячейка 3" xfId="1661"/>
    <cellStyle name="Связанная ячейка 4" xfId="1662"/>
    <cellStyle name="Связанная ячейка 5" xfId="1663"/>
    <cellStyle name="Связанная ячейка 6" xfId="1664"/>
    <cellStyle name="Связанная ячейка 7" xfId="1665"/>
    <cellStyle name="Середній" xfId="1666"/>
    <cellStyle name="Середній 2" xfId="1667"/>
    <cellStyle name="Стиль 1" xfId="1668"/>
    <cellStyle name="Стиль 1 2" xfId="1669"/>
    <cellStyle name="Текст попередження" xfId="1670"/>
    <cellStyle name="Текст попередження 2" xfId="1671"/>
    <cellStyle name="Текст пояснення" xfId="1672"/>
    <cellStyle name="Текст пояснення 2" xfId="1673"/>
    <cellStyle name="Текст предупреждения" xfId="1674"/>
    <cellStyle name="Текст предупреждения 2" xfId="1675"/>
    <cellStyle name="Текст предупреждения 3" xfId="1676"/>
    <cellStyle name="Текст предупреждения 4" xfId="1677"/>
    <cellStyle name="Текст предупреждения 5" xfId="1678"/>
    <cellStyle name="Текст предупреждения 6" xfId="1679"/>
    <cellStyle name="Текст предупреждения 7" xfId="1680"/>
    <cellStyle name="Тысячи [0]_Анализ" xfId="1681"/>
    <cellStyle name="Тысячи_Анализ" xfId="1682"/>
    <cellStyle name="Comma" xfId="1683"/>
    <cellStyle name="Comma [0]" xfId="1684"/>
    <cellStyle name="ФинᎰнсовый_Лист1 (3)_1" xfId="1685"/>
    <cellStyle name="Хороший" xfId="1686"/>
    <cellStyle name="Хороший 2" xfId="1687"/>
    <cellStyle name="Хороший 2 2" xfId="1688"/>
    <cellStyle name="Хороший 3" xfId="1689"/>
    <cellStyle name="Хороший 4" xfId="1690"/>
    <cellStyle name="Хороший 5" xfId="16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76" zoomScaleNormal="70" zoomScaleSheetLayoutView="76" zoomScalePageLayoutView="0" workbookViewId="0" topLeftCell="A1">
      <selection activeCell="A4" sqref="A4"/>
    </sheetView>
  </sheetViews>
  <sheetFormatPr defaultColWidth="0" defaultRowHeight="15"/>
  <cols>
    <col min="1" max="1" width="51.140625" style="87" customWidth="1"/>
    <col min="2" max="2" width="18.421875" style="87" customWidth="1"/>
    <col min="3" max="3" width="15.8515625" style="87" customWidth="1"/>
    <col min="4" max="4" width="12.7109375" style="87" customWidth="1"/>
    <col min="5" max="5" width="14.7109375" style="87" customWidth="1"/>
    <col min="6" max="6" width="12.421875" style="87" customWidth="1"/>
    <col min="7" max="7" width="11.28125" style="87" bestFit="1" customWidth="1"/>
    <col min="8" max="254" width="9.140625" style="87" customWidth="1"/>
    <col min="255" max="255" width="54.28125" style="87" customWidth="1"/>
    <col min="256" max="16384" width="0" style="87" hidden="1" customWidth="1"/>
  </cols>
  <sheetData>
    <row r="1" spans="1:6" ht="58.5" customHeight="1">
      <c r="A1" s="107" t="s">
        <v>80</v>
      </c>
      <c r="B1" s="107"/>
      <c r="C1" s="107"/>
      <c r="D1" s="107"/>
      <c r="E1" s="107"/>
      <c r="F1" s="107"/>
    </row>
    <row r="2" spans="1:6" s="88" customFormat="1" ht="21" customHeight="1">
      <c r="A2" s="108" t="s">
        <v>36</v>
      </c>
      <c r="B2" s="108"/>
      <c r="C2" s="108"/>
      <c r="D2" s="108"/>
      <c r="E2" s="108"/>
      <c r="F2" s="108"/>
    </row>
    <row r="3" spans="1:6" ht="18" customHeight="1">
      <c r="A3" s="89"/>
      <c r="B3" s="89"/>
      <c r="C3" s="89"/>
      <c r="D3" s="89"/>
      <c r="E3" s="89"/>
      <c r="F3" s="90" t="s">
        <v>60</v>
      </c>
    </row>
    <row r="4" spans="1:6" s="91" customFormat="1" ht="57" customHeight="1">
      <c r="A4" s="77" t="s">
        <v>37</v>
      </c>
      <c r="B4" s="78" t="s">
        <v>38</v>
      </c>
      <c r="C4" s="79" t="s">
        <v>2</v>
      </c>
      <c r="D4" s="80" t="s">
        <v>39</v>
      </c>
      <c r="E4" s="79" t="s">
        <v>0</v>
      </c>
      <c r="F4" s="81" t="s">
        <v>40</v>
      </c>
    </row>
    <row r="5" spans="1:6" s="93" customFormat="1" ht="17.25" customHeight="1">
      <c r="A5" s="92" t="s">
        <v>1</v>
      </c>
      <c r="B5" s="92">
        <v>1</v>
      </c>
      <c r="C5" s="92">
        <v>2</v>
      </c>
      <c r="D5" s="92">
        <v>3</v>
      </c>
      <c r="E5" s="92">
        <v>4</v>
      </c>
      <c r="F5" s="92">
        <v>5</v>
      </c>
    </row>
    <row r="6" spans="1:7" s="95" customFormat="1" ht="33.75" customHeight="1">
      <c r="A6" s="72" t="s">
        <v>41</v>
      </c>
      <c r="B6" s="73">
        <f>2!B6</f>
        <v>18600</v>
      </c>
      <c r="C6" s="74">
        <f>B6-E6</f>
        <v>7988</v>
      </c>
      <c r="D6" s="75">
        <f>C6/B6*100</f>
        <v>42.946236559139784</v>
      </c>
      <c r="E6" s="74">
        <v>10612</v>
      </c>
      <c r="F6" s="75">
        <f>2!D6</f>
        <v>57.053763440860216</v>
      </c>
      <c r="G6" s="94"/>
    </row>
    <row r="7" spans="1:7" s="95" customFormat="1" ht="46.5" customHeight="1">
      <c r="A7" s="76" t="s">
        <v>46</v>
      </c>
      <c r="B7" s="74">
        <f>2!E6</f>
        <v>4951</v>
      </c>
      <c r="C7" s="74">
        <f>B7-E7</f>
        <v>2459.9999999999995</v>
      </c>
      <c r="D7" s="75">
        <f>C7/B7*100</f>
        <v>49.68693193294283</v>
      </c>
      <c r="E7" s="74">
        <f>B7*F7/100</f>
        <v>2491.0000000000005</v>
      </c>
      <c r="F7" s="75">
        <f>2!G6</f>
        <v>50.313068067057166</v>
      </c>
      <c r="G7" s="94"/>
    </row>
    <row r="8" spans="1:7" s="95" customFormat="1" ht="34.5" customHeight="1">
      <c r="A8" s="72" t="s">
        <v>42</v>
      </c>
      <c r="B8" s="73">
        <f>2!H6</f>
        <v>1008</v>
      </c>
      <c r="C8" s="74">
        <f>B8-E8</f>
        <v>466.0000000000001</v>
      </c>
      <c r="D8" s="75">
        <f>C8/B8*100</f>
        <v>46.23015873015874</v>
      </c>
      <c r="E8" s="74">
        <f>B8*F8/100</f>
        <v>541.9999999999999</v>
      </c>
      <c r="F8" s="75">
        <f>2!J6</f>
        <v>53.769841269841265</v>
      </c>
      <c r="G8" s="94"/>
    </row>
    <row r="9" spans="1:7" s="95" customFormat="1" ht="62.25" customHeight="1">
      <c r="A9" s="72" t="s">
        <v>5</v>
      </c>
      <c r="B9" s="73">
        <f>2!K6</f>
        <v>149</v>
      </c>
      <c r="C9" s="74">
        <f>B9-E9</f>
        <v>84</v>
      </c>
      <c r="D9" s="75">
        <f>C9/B9*100</f>
        <v>56.375838926174495</v>
      </c>
      <c r="E9" s="74">
        <v>65</v>
      </c>
      <c r="F9" s="75">
        <f>2!M6</f>
        <v>43.624161073825505</v>
      </c>
      <c r="G9" s="94"/>
    </row>
    <row r="10" spans="1:7" s="96" customFormat="1" ht="48.75" customHeight="1">
      <c r="A10" s="72" t="s">
        <v>43</v>
      </c>
      <c r="B10" s="73">
        <f>2!N6</f>
        <v>18051</v>
      </c>
      <c r="C10" s="74">
        <f>B10-E10</f>
        <v>7786</v>
      </c>
      <c r="D10" s="75">
        <f>C10/B10*100</f>
        <v>43.13334441305191</v>
      </c>
      <c r="E10" s="74">
        <f>B10*F10/100</f>
        <v>10265</v>
      </c>
      <c r="F10" s="75">
        <f>2!P6</f>
        <v>56.86665558694809</v>
      </c>
      <c r="G10" s="94"/>
    </row>
    <row r="11" spans="1:7" s="96" customFormat="1" ht="27" customHeight="1">
      <c r="A11" s="109" t="s">
        <v>81</v>
      </c>
      <c r="B11" s="110"/>
      <c r="C11" s="110"/>
      <c r="D11" s="110"/>
      <c r="E11" s="110"/>
      <c r="F11" s="111"/>
      <c r="G11" s="94"/>
    </row>
    <row r="12" spans="1:7" s="96" customFormat="1" ht="48.75" customHeight="1">
      <c r="A12" s="77" t="s">
        <v>37</v>
      </c>
      <c r="B12" s="78" t="s">
        <v>38</v>
      </c>
      <c r="C12" s="79" t="s">
        <v>2</v>
      </c>
      <c r="D12" s="80" t="s">
        <v>39</v>
      </c>
      <c r="E12" s="79" t="s">
        <v>0</v>
      </c>
      <c r="F12" s="81" t="s">
        <v>40</v>
      </c>
      <c r="G12" s="94"/>
    </row>
    <row r="13" spans="1:8" ht="48.75" customHeight="1">
      <c r="A13" s="82" t="s">
        <v>47</v>
      </c>
      <c r="B13" s="83">
        <f>2!Q6</f>
        <v>14743</v>
      </c>
      <c r="C13" s="83">
        <f>B13-E13</f>
        <v>6345</v>
      </c>
      <c r="D13" s="84">
        <f>C13/B13*100</f>
        <v>43.03737366885979</v>
      </c>
      <c r="E13" s="83">
        <v>8398</v>
      </c>
      <c r="F13" s="85">
        <f>2!S6</f>
        <v>56.9626263311402</v>
      </c>
      <c r="G13" s="94"/>
      <c r="H13" s="96"/>
    </row>
    <row r="14" spans="1:7" ht="48.75" customHeight="1">
      <c r="A14" s="82" t="s">
        <v>78</v>
      </c>
      <c r="B14" s="83">
        <f>2!T6</f>
        <v>11833</v>
      </c>
      <c r="C14" s="83">
        <f>B14-E14</f>
        <v>5350</v>
      </c>
      <c r="D14" s="84">
        <f>C14/B14*100</f>
        <v>45.212541198343615</v>
      </c>
      <c r="E14" s="83">
        <f>B14*F14/100</f>
        <v>6483</v>
      </c>
      <c r="F14" s="85">
        <f>2!V6</f>
        <v>54.787458801656385</v>
      </c>
      <c r="G14" s="9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5"/>
  <cols>
    <col min="1" max="1" width="25.28125" style="56" customWidth="1"/>
    <col min="2" max="2" width="8.421875" style="57" customWidth="1"/>
    <col min="3" max="3" width="8.28125" style="6" customWidth="1"/>
    <col min="4" max="4" width="6.8515625" style="6" customWidth="1"/>
    <col min="5" max="5" width="7.8515625" style="6" customWidth="1"/>
    <col min="6" max="6" width="9.140625" style="6" customWidth="1"/>
    <col min="7" max="7" width="6.8515625" style="6" customWidth="1"/>
    <col min="8" max="8" width="7.8515625" style="6" customWidth="1"/>
    <col min="9" max="9" width="8.421875" style="6" customWidth="1"/>
    <col min="10" max="10" width="6.7109375" style="6" customWidth="1"/>
    <col min="11" max="11" width="8.140625" style="6" customWidth="1"/>
    <col min="12" max="12" width="9.140625" style="6" customWidth="1"/>
    <col min="13" max="13" width="7.00390625" style="6" customWidth="1"/>
    <col min="14" max="14" width="9.57421875" style="6" customWidth="1"/>
    <col min="15" max="15" width="9.140625" style="6" customWidth="1"/>
    <col min="16" max="16" width="6.421875" style="6" customWidth="1"/>
    <col min="17" max="17" width="8.140625" style="6" customWidth="1"/>
    <col min="18" max="18" width="8.7109375" style="6" customWidth="1"/>
    <col min="19" max="19" width="7.00390625" style="6" customWidth="1"/>
    <col min="20" max="20" width="8.140625" style="6" customWidth="1"/>
    <col min="21" max="21" width="8.57421875" style="6" customWidth="1"/>
    <col min="22" max="22" width="6.57421875" style="63" customWidth="1"/>
    <col min="23" max="23" width="10.28125" style="63" hidden="1" customWidth="1"/>
    <col min="24" max="24" width="0" style="63" hidden="1" customWidth="1"/>
    <col min="25" max="178" width="9.140625" style="63" customWidth="1"/>
    <col min="179" max="179" width="15.28125" style="63" customWidth="1"/>
    <col min="180" max="180" width="8.7109375" style="63" customWidth="1"/>
    <col min="181" max="181" width="8.28125" style="63" customWidth="1"/>
    <col min="182" max="182" width="6.140625" style="63" customWidth="1"/>
    <col min="183" max="183" width="8.28125" style="63" customWidth="1"/>
    <col min="184" max="184" width="8.57421875" style="63" customWidth="1"/>
    <col min="185" max="185" width="6.421875" style="63" customWidth="1"/>
    <col min="186" max="186" width="8.28125" style="63" customWidth="1"/>
    <col min="187" max="187" width="8.57421875" style="63" customWidth="1"/>
    <col min="188" max="188" width="6.00390625" style="63" customWidth="1"/>
    <col min="189" max="189" width="7.140625" style="63" customWidth="1"/>
    <col min="190" max="190" width="7.00390625" style="63" customWidth="1"/>
    <col min="191" max="191" width="6.28125" style="63" customWidth="1"/>
    <col min="192" max="192" width="7.57421875" style="63" customWidth="1"/>
    <col min="193" max="193" width="7.00390625" style="63" customWidth="1"/>
    <col min="194" max="194" width="6.421875" style="63" customWidth="1"/>
    <col min="195" max="195" width="7.140625" style="63" customWidth="1"/>
    <col min="196" max="196" width="7.28125" style="63" customWidth="1"/>
    <col min="197" max="197" width="6.7109375" style="63" customWidth="1"/>
    <col min="198" max="198" width="8.7109375" style="63" customWidth="1"/>
    <col min="199" max="199" width="8.57421875" style="63" customWidth="1"/>
    <col min="200" max="200" width="6.57421875" style="63" customWidth="1"/>
    <col min="201" max="201" width="9.00390625" style="63" customWidth="1"/>
    <col min="202" max="202" width="8.28125" style="63" customWidth="1"/>
    <col min="203" max="203" width="6.00390625" style="63" customWidth="1"/>
    <col min="204" max="204" width="8.28125" style="63" customWidth="1"/>
    <col min="205" max="205" width="8.8515625" style="63" customWidth="1"/>
    <col min="206" max="206" width="6.421875" style="63" customWidth="1"/>
    <col min="207" max="207" width="8.421875" style="63" customWidth="1"/>
    <col min="208" max="208" width="8.28125" style="63" customWidth="1"/>
    <col min="209" max="209" width="6.28125" style="63" customWidth="1"/>
    <col min="210" max="210" width="8.421875" style="63" customWidth="1"/>
    <col min="211" max="211" width="8.28125" style="63" customWidth="1"/>
    <col min="212" max="212" width="6.140625" style="63" customWidth="1"/>
    <col min="213" max="213" width="8.57421875" style="63" customWidth="1"/>
    <col min="214" max="214" width="8.421875" style="63" customWidth="1"/>
    <col min="215" max="215" width="6.28125" style="63" customWidth="1"/>
    <col min="216" max="16384" width="9.140625" style="63" customWidth="1"/>
  </cols>
  <sheetData>
    <row r="1" spans="1:22" s="58" customFormat="1" ht="30" customHeight="1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s="58" customFormat="1" ht="19.5" customHeight="1">
      <c r="A2" s="113" t="s">
        <v>82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59" customFormat="1" ht="79.5" customHeight="1">
      <c r="A3" s="114"/>
      <c r="B3" s="115" t="s">
        <v>3</v>
      </c>
      <c r="C3" s="116"/>
      <c r="D3" s="117"/>
      <c r="E3" s="115" t="s">
        <v>48</v>
      </c>
      <c r="F3" s="116"/>
      <c r="G3" s="117"/>
      <c r="H3" s="115" t="s">
        <v>4</v>
      </c>
      <c r="I3" s="116"/>
      <c r="J3" s="117"/>
      <c r="K3" s="115" t="s">
        <v>5</v>
      </c>
      <c r="L3" s="116"/>
      <c r="M3" s="117"/>
      <c r="N3" s="115" t="s">
        <v>34</v>
      </c>
      <c r="O3" s="116"/>
      <c r="P3" s="117"/>
      <c r="Q3" s="118" t="s">
        <v>6</v>
      </c>
      <c r="R3" s="119"/>
      <c r="S3" s="120"/>
      <c r="T3" s="121" t="s">
        <v>35</v>
      </c>
      <c r="U3" s="122"/>
      <c r="V3" s="123"/>
    </row>
    <row r="4" spans="1:23" s="61" customFormat="1" ht="33.75" customHeight="1">
      <c r="A4" s="114"/>
      <c r="B4" s="52" t="s">
        <v>7</v>
      </c>
      <c r="C4" s="20" t="s">
        <v>44</v>
      </c>
      <c r="D4" s="20" t="s">
        <v>45</v>
      </c>
      <c r="E4" s="51" t="s">
        <v>7</v>
      </c>
      <c r="F4" s="20" t="s">
        <v>44</v>
      </c>
      <c r="G4" s="20" t="s">
        <v>45</v>
      </c>
      <c r="H4" s="51" t="s">
        <v>7</v>
      </c>
      <c r="I4" s="20" t="s">
        <v>44</v>
      </c>
      <c r="J4" s="20" t="s">
        <v>45</v>
      </c>
      <c r="K4" s="51" t="s">
        <v>7</v>
      </c>
      <c r="L4" s="20" t="s">
        <v>44</v>
      </c>
      <c r="M4" s="20" t="s">
        <v>45</v>
      </c>
      <c r="N4" s="51" t="s">
        <v>7</v>
      </c>
      <c r="O4" s="20" t="s">
        <v>44</v>
      </c>
      <c r="P4" s="20" t="s">
        <v>45</v>
      </c>
      <c r="Q4" s="51" t="s">
        <v>7</v>
      </c>
      <c r="R4" s="20" t="s">
        <v>44</v>
      </c>
      <c r="S4" s="20" t="s">
        <v>45</v>
      </c>
      <c r="T4" s="51" t="s">
        <v>7</v>
      </c>
      <c r="U4" s="20" t="s">
        <v>44</v>
      </c>
      <c r="V4" s="20" t="s">
        <v>45</v>
      </c>
      <c r="W4" s="60"/>
    </row>
    <row r="5" spans="1:22" s="62" customFormat="1" ht="9.75" customHeight="1">
      <c r="A5" s="53" t="s">
        <v>1</v>
      </c>
      <c r="B5" s="54">
        <v>1</v>
      </c>
      <c r="C5" s="54">
        <v>2</v>
      </c>
      <c r="D5" s="54">
        <v>3</v>
      </c>
      <c r="E5" s="54">
        <v>4</v>
      </c>
      <c r="F5" s="54">
        <v>5</v>
      </c>
      <c r="G5" s="54">
        <v>6</v>
      </c>
      <c r="H5" s="54">
        <v>7</v>
      </c>
      <c r="I5" s="54">
        <v>8</v>
      </c>
      <c r="J5" s="54">
        <v>9</v>
      </c>
      <c r="K5" s="54">
        <v>10</v>
      </c>
      <c r="L5" s="54">
        <v>11</v>
      </c>
      <c r="M5" s="54">
        <v>12</v>
      </c>
      <c r="N5" s="54">
        <v>13</v>
      </c>
      <c r="O5" s="54">
        <v>14</v>
      </c>
      <c r="P5" s="54">
        <v>15</v>
      </c>
      <c r="Q5" s="54">
        <v>16</v>
      </c>
      <c r="R5" s="54">
        <v>17</v>
      </c>
      <c r="S5" s="54">
        <v>18</v>
      </c>
      <c r="T5" s="54">
        <v>19</v>
      </c>
      <c r="U5" s="54">
        <v>20</v>
      </c>
      <c r="V5" s="54">
        <v>21</v>
      </c>
    </row>
    <row r="6" spans="1:28" s="65" customFormat="1" ht="30" customHeight="1">
      <c r="A6" s="64" t="s">
        <v>77</v>
      </c>
      <c r="B6" s="97">
        <f>SUM(B7:B27)</f>
        <v>18600</v>
      </c>
      <c r="C6" s="98">
        <f>100-D6</f>
        <v>42.946236559139784</v>
      </c>
      <c r="D6" s="99">
        <v>57.053763440860216</v>
      </c>
      <c r="E6" s="100">
        <f>SUM(E7:E27)</f>
        <v>4951</v>
      </c>
      <c r="F6" s="101">
        <f>100-G6</f>
        <v>49.686931932942834</v>
      </c>
      <c r="G6" s="99">
        <v>50.313068067057166</v>
      </c>
      <c r="H6" s="100">
        <f>SUM(H7:H27)</f>
        <v>1008</v>
      </c>
      <c r="I6" s="98">
        <f>100-J6</f>
        <v>46.230158730158735</v>
      </c>
      <c r="J6" s="99">
        <v>53.769841269841265</v>
      </c>
      <c r="K6" s="100">
        <f>SUM(K7:K27)</f>
        <v>149</v>
      </c>
      <c r="L6" s="101">
        <f>100-M6</f>
        <v>56.375838926174495</v>
      </c>
      <c r="M6" s="99">
        <v>43.624161073825505</v>
      </c>
      <c r="N6" s="100">
        <f>SUM(N7:N27)</f>
        <v>18051</v>
      </c>
      <c r="O6" s="101">
        <f>100-P6</f>
        <v>43.13334441305191</v>
      </c>
      <c r="P6" s="101">
        <v>56.86665558694809</v>
      </c>
      <c r="Q6" s="100">
        <f>SUM(Q7:Q27)</f>
        <v>14743</v>
      </c>
      <c r="R6" s="101">
        <f>100-S6</f>
        <v>43.0373736688598</v>
      </c>
      <c r="S6" s="99">
        <v>56.9626263311402</v>
      </c>
      <c r="T6" s="100">
        <f>SUM(T7:T27)</f>
        <v>11833</v>
      </c>
      <c r="U6" s="101">
        <f>100-V6</f>
        <v>45.212541198343615</v>
      </c>
      <c r="V6" s="99">
        <v>54.787458801656385</v>
      </c>
      <c r="W6" s="70"/>
      <c r="X6" s="86"/>
      <c r="Y6" s="67"/>
      <c r="Z6" s="67"/>
      <c r="AA6" s="67"/>
      <c r="AB6" s="67"/>
    </row>
    <row r="7" spans="1:25" s="66" customFormat="1" ht="18.75" customHeight="1">
      <c r="A7" s="55" t="s">
        <v>62</v>
      </c>
      <c r="B7" s="102">
        <v>932</v>
      </c>
      <c r="C7" s="101">
        <f aca="true" t="shared" si="0" ref="C7:C27">100-D7</f>
        <v>51.18025751072962</v>
      </c>
      <c r="D7" s="99">
        <v>48.81974248927038</v>
      </c>
      <c r="E7" s="103">
        <v>139</v>
      </c>
      <c r="F7" s="101">
        <f aca="true" t="shared" si="1" ref="F7:F27">100-G7</f>
        <v>58.273381294964025</v>
      </c>
      <c r="G7" s="99">
        <v>41.726618705035975</v>
      </c>
      <c r="H7" s="104">
        <v>38</v>
      </c>
      <c r="I7" s="101">
        <f aca="true" t="shared" si="2" ref="I7:I27">100-J7</f>
        <v>60.526315789473685</v>
      </c>
      <c r="J7" s="99">
        <v>39.473684210526315</v>
      </c>
      <c r="K7" s="71">
        <v>15</v>
      </c>
      <c r="L7" s="101">
        <f aca="true" t="shared" si="3" ref="L7:L27">100-M7</f>
        <v>80</v>
      </c>
      <c r="M7" s="99">
        <v>20</v>
      </c>
      <c r="N7" s="105">
        <v>887</v>
      </c>
      <c r="O7" s="101">
        <f aca="true" t="shared" si="4" ref="O7:O27">100-P7</f>
        <v>51.40924464487035</v>
      </c>
      <c r="P7" s="101">
        <v>48.59075535512965</v>
      </c>
      <c r="Q7" s="106">
        <v>770</v>
      </c>
      <c r="R7" s="101">
        <f aca="true" t="shared" si="5" ref="R7:R27">100-S7</f>
        <v>50.90909090909091</v>
      </c>
      <c r="S7" s="99">
        <v>49.09090909090909</v>
      </c>
      <c r="T7" s="106">
        <v>636</v>
      </c>
      <c r="U7" s="101">
        <f aca="true" t="shared" si="6" ref="U7:U27">100-V7</f>
        <v>53.930817610062896</v>
      </c>
      <c r="V7" s="99">
        <v>46.069182389937104</v>
      </c>
      <c r="W7" s="68"/>
      <c r="X7" s="86"/>
      <c r="Y7" s="67"/>
    </row>
    <row r="8" spans="1:25" s="66" customFormat="1" ht="18.75" customHeight="1">
      <c r="A8" s="55" t="s">
        <v>63</v>
      </c>
      <c r="B8" s="102">
        <v>695</v>
      </c>
      <c r="C8" s="101">
        <f t="shared" si="0"/>
        <v>34.964028776978424</v>
      </c>
      <c r="D8" s="99">
        <v>65.03597122302158</v>
      </c>
      <c r="E8" s="103">
        <v>232</v>
      </c>
      <c r="F8" s="101">
        <f t="shared" si="1"/>
        <v>34.91379310344827</v>
      </c>
      <c r="G8" s="99">
        <v>65.08620689655173</v>
      </c>
      <c r="H8" s="104">
        <v>46</v>
      </c>
      <c r="I8" s="101">
        <f t="shared" si="2"/>
        <v>43.47826086956522</v>
      </c>
      <c r="J8" s="99">
        <v>56.52173913043478</v>
      </c>
      <c r="K8" s="71">
        <v>0</v>
      </c>
      <c r="L8" s="101" t="s">
        <v>79</v>
      </c>
      <c r="M8" s="99" t="s">
        <v>79</v>
      </c>
      <c r="N8" s="105">
        <v>692</v>
      </c>
      <c r="O8" s="101">
        <f t="shared" si="4"/>
        <v>34.97109826589595</v>
      </c>
      <c r="P8" s="101">
        <v>65.02890173410405</v>
      </c>
      <c r="Q8" s="106">
        <v>567</v>
      </c>
      <c r="R8" s="101">
        <f t="shared" si="5"/>
        <v>32.98059964726632</v>
      </c>
      <c r="S8" s="99">
        <v>67.01940035273368</v>
      </c>
      <c r="T8" s="106">
        <v>468</v>
      </c>
      <c r="U8" s="101">
        <f t="shared" si="6"/>
        <v>32.90598290598291</v>
      </c>
      <c r="V8" s="99">
        <v>67.09401709401709</v>
      </c>
      <c r="W8" s="69"/>
      <c r="X8" s="86"/>
      <c r="Y8" s="67"/>
    </row>
    <row r="9" spans="1:25" s="66" customFormat="1" ht="18.75" customHeight="1">
      <c r="A9" s="55" t="s">
        <v>54</v>
      </c>
      <c r="B9" s="102">
        <v>353</v>
      </c>
      <c r="C9" s="101">
        <f t="shared" si="0"/>
        <v>42.49291784702549</v>
      </c>
      <c r="D9" s="99">
        <v>57.50708215297451</v>
      </c>
      <c r="E9" s="103">
        <v>59</v>
      </c>
      <c r="F9" s="101">
        <f t="shared" si="1"/>
        <v>47.45762711864406</v>
      </c>
      <c r="G9" s="99">
        <v>52.54237288135594</v>
      </c>
      <c r="H9" s="104">
        <v>27</v>
      </c>
      <c r="I9" s="101">
        <f t="shared" si="2"/>
        <v>48.14814814814815</v>
      </c>
      <c r="J9" s="99">
        <v>51.85185185185185</v>
      </c>
      <c r="K9" s="71">
        <v>0</v>
      </c>
      <c r="L9" s="101" t="s">
        <v>79</v>
      </c>
      <c r="M9" s="99" t="s">
        <v>79</v>
      </c>
      <c r="N9" s="105">
        <v>352</v>
      </c>
      <c r="O9" s="101">
        <f t="shared" si="4"/>
        <v>42.61363636363637</v>
      </c>
      <c r="P9" s="101">
        <v>57.38636363636363</v>
      </c>
      <c r="Q9" s="106">
        <v>295</v>
      </c>
      <c r="R9" s="101">
        <f t="shared" si="5"/>
        <v>44.067796610169495</v>
      </c>
      <c r="S9" s="99">
        <v>55.932203389830505</v>
      </c>
      <c r="T9" s="106">
        <v>213</v>
      </c>
      <c r="U9" s="101">
        <f t="shared" si="6"/>
        <v>46.47887323943662</v>
      </c>
      <c r="V9" s="99">
        <v>53.52112676056338</v>
      </c>
      <c r="W9" s="69"/>
      <c r="X9" s="86"/>
      <c r="Y9" s="67"/>
    </row>
    <row r="10" spans="1:25" s="66" customFormat="1" ht="18.75" customHeight="1">
      <c r="A10" s="55" t="s">
        <v>64</v>
      </c>
      <c r="B10" s="102">
        <v>1727</v>
      </c>
      <c r="C10" s="101">
        <f t="shared" si="0"/>
        <v>43.31210191082803</v>
      </c>
      <c r="D10" s="99">
        <v>56.68789808917197</v>
      </c>
      <c r="E10" s="103">
        <v>172</v>
      </c>
      <c r="F10" s="101">
        <f t="shared" si="1"/>
        <v>55.23255813953488</v>
      </c>
      <c r="G10" s="99">
        <v>44.76744186046512</v>
      </c>
      <c r="H10" s="104">
        <v>58</v>
      </c>
      <c r="I10" s="101">
        <f t="shared" si="2"/>
        <v>50</v>
      </c>
      <c r="J10" s="99">
        <v>50</v>
      </c>
      <c r="K10" s="71">
        <v>4</v>
      </c>
      <c r="L10" s="101">
        <f t="shared" si="3"/>
        <v>25</v>
      </c>
      <c r="M10" s="99">
        <v>75</v>
      </c>
      <c r="N10" s="105">
        <v>1683</v>
      </c>
      <c r="O10" s="101">
        <f t="shared" si="4"/>
        <v>43.731431966726085</v>
      </c>
      <c r="P10" s="101">
        <v>56.268568033273915</v>
      </c>
      <c r="Q10" s="106">
        <v>1379</v>
      </c>
      <c r="R10" s="101">
        <f t="shared" si="5"/>
        <v>43.5097897026831</v>
      </c>
      <c r="S10" s="99">
        <v>56.4902102973169</v>
      </c>
      <c r="T10" s="106">
        <v>899</v>
      </c>
      <c r="U10" s="101">
        <f t="shared" si="6"/>
        <v>48.720800889877644</v>
      </c>
      <c r="V10" s="99">
        <v>51.279199110122356</v>
      </c>
      <c r="W10" s="69"/>
      <c r="X10" s="86"/>
      <c r="Y10" s="67"/>
    </row>
    <row r="11" spans="1:25" s="66" customFormat="1" ht="18.75" customHeight="1">
      <c r="A11" s="55" t="s">
        <v>65</v>
      </c>
      <c r="B11" s="102">
        <v>743</v>
      </c>
      <c r="C11" s="101">
        <f t="shared" si="0"/>
        <v>45.62584118438762</v>
      </c>
      <c r="D11" s="99">
        <v>54.37415881561238</v>
      </c>
      <c r="E11" s="103">
        <v>64</v>
      </c>
      <c r="F11" s="101">
        <f t="shared" si="1"/>
        <v>68.75</v>
      </c>
      <c r="G11" s="99">
        <v>31.25</v>
      </c>
      <c r="H11" s="104">
        <v>20</v>
      </c>
      <c r="I11" s="101">
        <f t="shared" si="2"/>
        <v>100</v>
      </c>
      <c r="J11" s="99">
        <v>0</v>
      </c>
      <c r="K11" s="71">
        <v>1</v>
      </c>
      <c r="L11" s="101" t="s">
        <v>79</v>
      </c>
      <c r="M11" s="99" t="s">
        <v>79</v>
      </c>
      <c r="N11" s="105">
        <v>645</v>
      </c>
      <c r="O11" s="101">
        <f t="shared" si="4"/>
        <v>45.11627906976744</v>
      </c>
      <c r="P11" s="101">
        <v>54.88372093023256</v>
      </c>
      <c r="Q11" s="106">
        <v>626</v>
      </c>
      <c r="R11" s="101">
        <f t="shared" si="5"/>
        <v>44.88817891373802</v>
      </c>
      <c r="S11" s="99">
        <v>55.11182108626198</v>
      </c>
      <c r="T11" s="106">
        <v>499</v>
      </c>
      <c r="U11" s="101">
        <f t="shared" si="6"/>
        <v>46.893787575150306</v>
      </c>
      <c r="V11" s="99">
        <v>53.106212424849694</v>
      </c>
      <c r="W11" s="69"/>
      <c r="X11" s="86"/>
      <c r="Y11" s="67"/>
    </row>
    <row r="12" spans="1:25" s="66" customFormat="1" ht="18.75" customHeight="1">
      <c r="A12" s="55" t="s">
        <v>66</v>
      </c>
      <c r="B12" s="102">
        <v>531</v>
      </c>
      <c r="C12" s="101">
        <f t="shared" si="0"/>
        <v>32.7683615819209</v>
      </c>
      <c r="D12" s="99">
        <v>67.2316384180791</v>
      </c>
      <c r="E12" s="103">
        <v>125</v>
      </c>
      <c r="F12" s="101">
        <f t="shared" si="1"/>
        <v>70.4</v>
      </c>
      <c r="G12" s="99">
        <v>29.599999999999998</v>
      </c>
      <c r="H12" s="104">
        <v>33</v>
      </c>
      <c r="I12" s="101">
        <f t="shared" si="2"/>
        <v>42.42424242424242</v>
      </c>
      <c r="J12" s="99">
        <v>57.57575757575758</v>
      </c>
      <c r="K12" s="71">
        <v>0</v>
      </c>
      <c r="L12" s="101" t="s">
        <v>79</v>
      </c>
      <c r="M12" s="99" t="s">
        <v>79</v>
      </c>
      <c r="N12" s="105">
        <v>512</v>
      </c>
      <c r="O12" s="101">
        <f t="shared" si="4"/>
        <v>33.203125</v>
      </c>
      <c r="P12" s="101">
        <v>66.796875</v>
      </c>
      <c r="Q12" s="106">
        <v>433</v>
      </c>
      <c r="R12" s="101">
        <f t="shared" si="5"/>
        <v>31.870669745958423</v>
      </c>
      <c r="S12" s="99">
        <v>68.12933025404158</v>
      </c>
      <c r="T12" s="106">
        <v>357</v>
      </c>
      <c r="U12" s="101">
        <f t="shared" si="6"/>
        <v>32.49299719887955</v>
      </c>
      <c r="V12" s="99">
        <v>67.50700280112045</v>
      </c>
      <c r="W12" s="69"/>
      <c r="X12" s="86"/>
      <c r="Y12" s="67"/>
    </row>
    <row r="13" spans="1:25" s="66" customFormat="1" ht="18.75" customHeight="1">
      <c r="A13" s="55" t="s">
        <v>67</v>
      </c>
      <c r="B13" s="102">
        <v>609</v>
      </c>
      <c r="C13" s="101">
        <f t="shared" si="0"/>
        <v>52.38095238095239</v>
      </c>
      <c r="D13" s="99">
        <v>47.61904761904761</v>
      </c>
      <c r="E13" s="103">
        <v>106</v>
      </c>
      <c r="F13" s="101">
        <f t="shared" si="1"/>
        <v>37.735849056603776</v>
      </c>
      <c r="G13" s="99">
        <v>62.264150943396224</v>
      </c>
      <c r="H13" s="104">
        <v>37</v>
      </c>
      <c r="I13" s="101">
        <f t="shared" si="2"/>
        <v>18.91891891891892</v>
      </c>
      <c r="J13" s="99">
        <v>81.08108108108108</v>
      </c>
      <c r="K13" s="71">
        <v>6</v>
      </c>
      <c r="L13" s="101">
        <f t="shared" si="3"/>
        <v>66.66666666666667</v>
      </c>
      <c r="M13" s="99">
        <v>33.33333333333333</v>
      </c>
      <c r="N13" s="105">
        <v>607</v>
      </c>
      <c r="O13" s="101">
        <f t="shared" si="4"/>
        <v>52.38879736408567</v>
      </c>
      <c r="P13" s="101">
        <v>47.61120263591433</v>
      </c>
      <c r="Q13" s="106">
        <v>493</v>
      </c>
      <c r="R13" s="101">
        <f t="shared" si="5"/>
        <v>55.78093306288032</v>
      </c>
      <c r="S13" s="99">
        <v>44.21906693711968</v>
      </c>
      <c r="T13" s="106">
        <v>441</v>
      </c>
      <c r="U13" s="101">
        <f t="shared" si="6"/>
        <v>57.82312925170068</v>
      </c>
      <c r="V13" s="99">
        <v>42.17687074829932</v>
      </c>
      <c r="W13" s="69"/>
      <c r="X13" s="86"/>
      <c r="Y13" s="67"/>
    </row>
    <row r="14" spans="1:25" s="66" customFormat="1" ht="18.75" customHeight="1">
      <c r="A14" s="55" t="s">
        <v>55</v>
      </c>
      <c r="B14" s="102">
        <v>1470</v>
      </c>
      <c r="C14" s="101">
        <f t="shared" si="0"/>
        <v>40.816326530612244</v>
      </c>
      <c r="D14" s="99">
        <v>59.183673469387756</v>
      </c>
      <c r="E14" s="103">
        <v>129</v>
      </c>
      <c r="F14" s="101">
        <f t="shared" si="1"/>
        <v>71.31782945736434</v>
      </c>
      <c r="G14" s="99">
        <v>28.68217054263566</v>
      </c>
      <c r="H14" s="104">
        <v>12</v>
      </c>
      <c r="I14" s="101">
        <f t="shared" si="2"/>
        <v>25</v>
      </c>
      <c r="J14" s="99">
        <v>75</v>
      </c>
      <c r="K14" s="71">
        <v>12</v>
      </c>
      <c r="L14" s="101">
        <f t="shared" si="3"/>
        <v>41.666666666666664</v>
      </c>
      <c r="M14" s="99">
        <v>58.333333333333336</v>
      </c>
      <c r="N14" s="105">
        <v>1429</v>
      </c>
      <c r="O14" s="101">
        <f t="shared" si="4"/>
        <v>40.93771868439469</v>
      </c>
      <c r="P14" s="101">
        <v>59.06228131560531</v>
      </c>
      <c r="Q14" s="106">
        <v>1197</v>
      </c>
      <c r="R14" s="101">
        <f t="shared" si="5"/>
        <v>39.849624060150376</v>
      </c>
      <c r="S14" s="99">
        <v>60.150375939849624</v>
      </c>
      <c r="T14" s="106">
        <v>774</v>
      </c>
      <c r="U14" s="101">
        <f t="shared" si="6"/>
        <v>46.64082687338501</v>
      </c>
      <c r="V14" s="99">
        <v>53.35917312661499</v>
      </c>
      <c r="W14" s="69"/>
      <c r="X14" s="86"/>
      <c r="Y14" s="67"/>
    </row>
    <row r="15" spans="1:25" s="66" customFormat="1" ht="18.75" customHeight="1">
      <c r="A15" s="55" t="s">
        <v>68</v>
      </c>
      <c r="B15" s="102">
        <v>716</v>
      </c>
      <c r="C15" s="101">
        <f t="shared" si="0"/>
        <v>37.849162011173185</v>
      </c>
      <c r="D15" s="99">
        <v>62.150837988826815</v>
      </c>
      <c r="E15" s="103">
        <v>121</v>
      </c>
      <c r="F15" s="101">
        <f t="shared" si="1"/>
        <v>54.54545454545455</v>
      </c>
      <c r="G15" s="99">
        <v>45.45454545454545</v>
      </c>
      <c r="H15" s="104">
        <v>35</v>
      </c>
      <c r="I15" s="101">
        <f t="shared" si="2"/>
        <v>54.285714285714285</v>
      </c>
      <c r="J15" s="99">
        <v>45.714285714285715</v>
      </c>
      <c r="K15" s="71">
        <v>0</v>
      </c>
      <c r="L15" s="101" t="s">
        <v>79</v>
      </c>
      <c r="M15" s="99" t="s">
        <v>79</v>
      </c>
      <c r="N15" s="105">
        <v>715</v>
      </c>
      <c r="O15" s="101">
        <f t="shared" si="4"/>
        <v>37.76223776223776</v>
      </c>
      <c r="P15" s="101">
        <v>62.23776223776224</v>
      </c>
      <c r="Q15" s="106">
        <v>590</v>
      </c>
      <c r="R15" s="101">
        <f t="shared" si="5"/>
        <v>35.59322033898306</v>
      </c>
      <c r="S15" s="99">
        <v>64.40677966101694</v>
      </c>
      <c r="T15" s="106">
        <v>458</v>
      </c>
      <c r="U15" s="101">
        <f t="shared" si="6"/>
        <v>34.49781659388647</v>
      </c>
      <c r="V15" s="99">
        <v>65.50218340611353</v>
      </c>
      <c r="W15" s="69"/>
      <c r="X15" s="86"/>
      <c r="Y15" s="67"/>
    </row>
    <row r="16" spans="1:25" s="66" customFormat="1" ht="18.75" customHeight="1">
      <c r="A16" s="55" t="s">
        <v>69</v>
      </c>
      <c r="B16" s="102">
        <v>430</v>
      </c>
      <c r="C16" s="101">
        <f t="shared" si="0"/>
        <v>44.88372093023256</v>
      </c>
      <c r="D16" s="99">
        <v>55.11627906976744</v>
      </c>
      <c r="E16" s="103">
        <v>14</v>
      </c>
      <c r="F16" s="101">
        <f t="shared" si="1"/>
        <v>57.142857142857146</v>
      </c>
      <c r="G16" s="99">
        <v>42.857142857142854</v>
      </c>
      <c r="H16" s="104">
        <v>3</v>
      </c>
      <c r="I16" s="101">
        <f t="shared" si="2"/>
        <v>0</v>
      </c>
      <c r="J16" s="99">
        <v>100</v>
      </c>
      <c r="K16" s="71">
        <v>0</v>
      </c>
      <c r="L16" s="101" t="s">
        <v>79</v>
      </c>
      <c r="M16" s="99" t="s">
        <v>79</v>
      </c>
      <c r="N16" s="105">
        <v>415</v>
      </c>
      <c r="O16" s="101">
        <f t="shared" si="4"/>
        <v>45.30120481927711</v>
      </c>
      <c r="P16" s="101">
        <v>54.69879518072289</v>
      </c>
      <c r="Q16" s="106">
        <v>365</v>
      </c>
      <c r="R16" s="101">
        <f t="shared" si="5"/>
        <v>45.75342465753425</v>
      </c>
      <c r="S16" s="99">
        <v>54.24657534246575</v>
      </c>
      <c r="T16" s="106">
        <v>322</v>
      </c>
      <c r="U16" s="101">
        <f t="shared" si="6"/>
        <v>46.894409937888206</v>
      </c>
      <c r="V16" s="99">
        <v>53.105590062111794</v>
      </c>
      <c r="W16" s="69"/>
      <c r="X16" s="86"/>
      <c r="Y16" s="67"/>
    </row>
    <row r="17" spans="1:25" s="66" customFormat="1" ht="18.75" customHeight="1">
      <c r="A17" s="55" t="s">
        <v>70</v>
      </c>
      <c r="B17" s="102">
        <v>385</v>
      </c>
      <c r="C17" s="101">
        <f t="shared" si="0"/>
        <v>43.8961038961039</v>
      </c>
      <c r="D17" s="99">
        <v>56.1038961038961</v>
      </c>
      <c r="E17" s="103">
        <v>95</v>
      </c>
      <c r="F17" s="101">
        <f t="shared" si="1"/>
        <v>43.15789473684211</v>
      </c>
      <c r="G17" s="99">
        <v>56.84210526315789</v>
      </c>
      <c r="H17" s="104">
        <v>27</v>
      </c>
      <c r="I17" s="101">
        <f t="shared" si="2"/>
        <v>22.222222222222214</v>
      </c>
      <c r="J17" s="99">
        <v>77.77777777777779</v>
      </c>
      <c r="K17" s="71">
        <v>23</v>
      </c>
      <c r="L17" s="101">
        <f t="shared" si="3"/>
        <v>56.52173913043478</v>
      </c>
      <c r="M17" s="99">
        <v>43.47826086956522</v>
      </c>
      <c r="N17" s="105">
        <v>382</v>
      </c>
      <c r="O17" s="101">
        <f t="shared" si="4"/>
        <v>44.24083769633508</v>
      </c>
      <c r="P17" s="101">
        <v>55.75916230366492</v>
      </c>
      <c r="Q17" s="106">
        <v>304</v>
      </c>
      <c r="R17" s="101">
        <f t="shared" si="5"/>
        <v>46.05263157894737</v>
      </c>
      <c r="S17" s="99">
        <v>53.94736842105263</v>
      </c>
      <c r="T17" s="106">
        <v>261</v>
      </c>
      <c r="U17" s="101">
        <f t="shared" si="6"/>
        <v>46.36015325670498</v>
      </c>
      <c r="V17" s="99">
        <v>53.63984674329502</v>
      </c>
      <c r="W17" s="69"/>
      <c r="X17" s="86"/>
      <c r="Y17" s="67"/>
    </row>
    <row r="18" spans="1:25" s="66" customFormat="1" ht="18.75" customHeight="1">
      <c r="A18" s="55" t="s">
        <v>71</v>
      </c>
      <c r="B18" s="102">
        <v>805</v>
      </c>
      <c r="C18" s="101">
        <f t="shared" si="0"/>
        <v>49.068322981366464</v>
      </c>
      <c r="D18" s="99">
        <v>50.931677018633536</v>
      </c>
      <c r="E18" s="103">
        <v>169</v>
      </c>
      <c r="F18" s="101">
        <f t="shared" si="1"/>
        <v>66.86390532544378</v>
      </c>
      <c r="G18" s="99">
        <v>33.13609467455622</v>
      </c>
      <c r="H18" s="104">
        <v>79</v>
      </c>
      <c r="I18" s="101">
        <f t="shared" si="2"/>
        <v>64.55696202531647</v>
      </c>
      <c r="J18" s="99">
        <v>35.44303797468354</v>
      </c>
      <c r="K18" s="71">
        <v>2</v>
      </c>
      <c r="L18" s="101">
        <f t="shared" si="3"/>
        <v>0</v>
      </c>
      <c r="M18" s="99">
        <v>100</v>
      </c>
      <c r="N18" s="105">
        <v>795</v>
      </c>
      <c r="O18" s="101">
        <f t="shared" si="4"/>
        <v>48.930817610062896</v>
      </c>
      <c r="P18" s="101">
        <v>51.069182389937104</v>
      </c>
      <c r="Q18" s="106">
        <v>603</v>
      </c>
      <c r="R18" s="101">
        <f t="shared" si="5"/>
        <v>48.59038142620232</v>
      </c>
      <c r="S18" s="99">
        <v>51.40961857379768</v>
      </c>
      <c r="T18" s="106">
        <v>498</v>
      </c>
      <c r="U18" s="101">
        <f t="shared" si="6"/>
        <v>51.40562248995984</v>
      </c>
      <c r="V18" s="99">
        <v>48.59437751004016</v>
      </c>
      <c r="W18" s="69"/>
      <c r="X18" s="86"/>
      <c r="Y18" s="67"/>
    </row>
    <row r="19" spans="1:25" s="66" customFormat="1" ht="18.75" customHeight="1">
      <c r="A19" s="55" t="s">
        <v>72</v>
      </c>
      <c r="B19" s="102">
        <v>788</v>
      </c>
      <c r="C19" s="101">
        <f t="shared" si="0"/>
        <v>54.9492385786802</v>
      </c>
      <c r="D19" s="99">
        <v>45.0507614213198</v>
      </c>
      <c r="E19" s="103">
        <v>54</v>
      </c>
      <c r="F19" s="101">
        <f t="shared" si="1"/>
        <v>64.81481481481481</v>
      </c>
      <c r="G19" s="99">
        <v>35.18518518518518</v>
      </c>
      <c r="H19" s="104">
        <v>40</v>
      </c>
      <c r="I19" s="101">
        <f t="shared" si="2"/>
        <v>67.5</v>
      </c>
      <c r="J19" s="99">
        <v>32.5</v>
      </c>
      <c r="K19" s="71">
        <v>5</v>
      </c>
      <c r="L19" s="101">
        <f t="shared" si="3"/>
        <v>40</v>
      </c>
      <c r="M19" s="99">
        <v>60</v>
      </c>
      <c r="N19" s="105">
        <v>762</v>
      </c>
      <c r="O19" s="101">
        <f t="shared" si="4"/>
        <v>54.85564304461942</v>
      </c>
      <c r="P19" s="101">
        <v>45.14435695538058</v>
      </c>
      <c r="Q19" s="106">
        <v>665</v>
      </c>
      <c r="R19" s="101">
        <f t="shared" si="5"/>
        <v>54.88721804511278</v>
      </c>
      <c r="S19" s="99">
        <v>45.11278195488722</v>
      </c>
      <c r="T19" s="106">
        <v>573</v>
      </c>
      <c r="U19" s="101">
        <f t="shared" si="6"/>
        <v>56.02094240837696</v>
      </c>
      <c r="V19" s="99">
        <v>43.97905759162304</v>
      </c>
      <c r="W19" s="69"/>
      <c r="X19" s="86"/>
      <c r="Y19" s="67"/>
    </row>
    <row r="20" spans="1:25" s="66" customFormat="1" ht="18.75" customHeight="1">
      <c r="A20" s="55" t="s">
        <v>73</v>
      </c>
      <c r="B20" s="102">
        <v>534</v>
      </c>
      <c r="C20" s="101">
        <f t="shared" si="0"/>
        <v>39.8876404494382</v>
      </c>
      <c r="D20" s="99">
        <v>60.1123595505618</v>
      </c>
      <c r="E20" s="103">
        <v>71</v>
      </c>
      <c r="F20" s="101">
        <f t="shared" si="1"/>
        <v>33.80281690140845</v>
      </c>
      <c r="G20" s="99">
        <v>66.19718309859155</v>
      </c>
      <c r="H20" s="104">
        <v>12</v>
      </c>
      <c r="I20" s="101">
        <f t="shared" si="2"/>
        <v>8.333333333333343</v>
      </c>
      <c r="J20" s="99">
        <v>91.66666666666666</v>
      </c>
      <c r="K20" s="71">
        <v>0</v>
      </c>
      <c r="L20" s="101" t="s">
        <v>79</v>
      </c>
      <c r="M20" s="99" t="s">
        <v>79</v>
      </c>
      <c r="N20" s="105">
        <v>532</v>
      </c>
      <c r="O20" s="101">
        <f t="shared" si="4"/>
        <v>39.849624060150376</v>
      </c>
      <c r="P20" s="101">
        <v>60.150375939849624</v>
      </c>
      <c r="Q20" s="106">
        <v>435</v>
      </c>
      <c r="R20" s="101">
        <f t="shared" si="5"/>
        <v>41.379310344827594</v>
      </c>
      <c r="S20" s="99">
        <v>58.620689655172406</v>
      </c>
      <c r="T20" s="106">
        <v>359</v>
      </c>
      <c r="U20" s="101">
        <f t="shared" si="6"/>
        <v>43.175487465181064</v>
      </c>
      <c r="V20" s="99">
        <v>56.824512534818936</v>
      </c>
      <c r="W20" s="69"/>
      <c r="X20" s="86"/>
      <c r="Y20" s="67"/>
    </row>
    <row r="21" spans="1:25" s="66" customFormat="1" ht="18.75" customHeight="1">
      <c r="A21" s="55" t="s">
        <v>74</v>
      </c>
      <c r="B21" s="102">
        <v>580</v>
      </c>
      <c r="C21" s="101">
        <f t="shared" si="0"/>
        <v>46.724137931034484</v>
      </c>
      <c r="D21" s="99">
        <v>53.275862068965516</v>
      </c>
      <c r="E21" s="103">
        <v>93</v>
      </c>
      <c r="F21" s="101">
        <f t="shared" si="1"/>
        <v>59.13978494623656</v>
      </c>
      <c r="G21" s="99">
        <v>40.86021505376344</v>
      </c>
      <c r="H21" s="104">
        <v>17</v>
      </c>
      <c r="I21" s="101">
        <f t="shared" si="2"/>
        <v>76.47058823529412</v>
      </c>
      <c r="J21" s="99">
        <v>23.52941176470588</v>
      </c>
      <c r="K21" s="71">
        <v>14</v>
      </c>
      <c r="L21" s="101">
        <f t="shared" si="3"/>
        <v>50</v>
      </c>
      <c r="M21" s="99">
        <v>50</v>
      </c>
      <c r="N21" s="105">
        <v>574</v>
      </c>
      <c r="O21" s="101">
        <f t="shared" si="4"/>
        <v>47.21254355400697</v>
      </c>
      <c r="P21" s="101">
        <v>52.78745644599303</v>
      </c>
      <c r="Q21" s="106">
        <v>476</v>
      </c>
      <c r="R21" s="101">
        <f t="shared" si="5"/>
        <v>46.00840336134454</v>
      </c>
      <c r="S21" s="99">
        <v>53.99159663865546</v>
      </c>
      <c r="T21" s="106">
        <v>397</v>
      </c>
      <c r="U21" s="101">
        <f t="shared" si="6"/>
        <v>46.59949622166247</v>
      </c>
      <c r="V21" s="99">
        <v>53.40050377833753</v>
      </c>
      <c r="W21" s="69"/>
      <c r="X21" s="86"/>
      <c r="Y21" s="67"/>
    </row>
    <row r="22" spans="1:25" s="66" customFormat="1" ht="18.75" customHeight="1">
      <c r="A22" s="55" t="s">
        <v>75</v>
      </c>
      <c r="B22" s="102">
        <v>843</v>
      </c>
      <c r="C22" s="101">
        <f t="shared" si="0"/>
        <v>44.00948991696323</v>
      </c>
      <c r="D22" s="99">
        <v>55.99051008303677</v>
      </c>
      <c r="E22" s="103">
        <v>67</v>
      </c>
      <c r="F22" s="101">
        <f t="shared" si="1"/>
        <v>40.29850746268657</v>
      </c>
      <c r="G22" s="99">
        <v>59.70149253731343</v>
      </c>
      <c r="H22" s="104">
        <v>8</v>
      </c>
      <c r="I22" s="101">
        <f t="shared" si="2"/>
        <v>25</v>
      </c>
      <c r="J22" s="99">
        <v>75</v>
      </c>
      <c r="K22" s="71">
        <v>21</v>
      </c>
      <c r="L22" s="101">
        <f t="shared" si="3"/>
        <v>95.23809523809524</v>
      </c>
      <c r="M22" s="99">
        <v>4.761904761904762</v>
      </c>
      <c r="N22" s="105">
        <v>833</v>
      </c>
      <c r="O22" s="101">
        <f t="shared" si="4"/>
        <v>43.937575030012</v>
      </c>
      <c r="P22" s="101">
        <v>56.062424969988</v>
      </c>
      <c r="Q22" s="106">
        <v>710</v>
      </c>
      <c r="R22" s="101">
        <f t="shared" si="5"/>
        <v>43.66197183098591</v>
      </c>
      <c r="S22" s="99">
        <v>56.33802816901409</v>
      </c>
      <c r="T22" s="106">
        <v>654</v>
      </c>
      <c r="U22" s="101">
        <f t="shared" si="6"/>
        <v>44.18960244648318</v>
      </c>
      <c r="V22" s="99">
        <v>55.81039755351682</v>
      </c>
      <c r="W22" s="69"/>
      <c r="X22" s="86"/>
      <c r="Y22" s="67"/>
    </row>
    <row r="23" spans="1:25" s="66" customFormat="1" ht="18.75" customHeight="1">
      <c r="A23" s="55" t="s">
        <v>56</v>
      </c>
      <c r="B23" s="102">
        <v>1344</v>
      </c>
      <c r="C23" s="101">
        <f t="shared" si="0"/>
        <v>41.889880952380956</v>
      </c>
      <c r="D23" s="99">
        <v>58.110119047619044</v>
      </c>
      <c r="E23" s="103">
        <v>475</v>
      </c>
      <c r="F23" s="101">
        <f t="shared" si="1"/>
        <v>44.631578947368425</v>
      </c>
      <c r="G23" s="99">
        <v>55.368421052631575</v>
      </c>
      <c r="H23" s="104">
        <v>139</v>
      </c>
      <c r="I23" s="101">
        <f t="shared" si="2"/>
        <v>53.956834532374096</v>
      </c>
      <c r="J23" s="99">
        <v>46.043165467625904</v>
      </c>
      <c r="K23" s="71">
        <v>0</v>
      </c>
      <c r="L23" s="101" t="s">
        <v>79</v>
      </c>
      <c r="M23" s="99" t="s">
        <v>79</v>
      </c>
      <c r="N23" s="105">
        <v>1209</v>
      </c>
      <c r="O23" s="101">
        <f t="shared" si="4"/>
        <v>42.92803970223326</v>
      </c>
      <c r="P23" s="101">
        <v>57.07196029776674</v>
      </c>
      <c r="Q23" s="106">
        <v>1082</v>
      </c>
      <c r="R23" s="101">
        <f t="shared" si="5"/>
        <v>43.3456561922366</v>
      </c>
      <c r="S23" s="99">
        <v>56.6543438077634</v>
      </c>
      <c r="T23" s="106">
        <v>931</v>
      </c>
      <c r="U23" s="101">
        <f t="shared" si="6"/>
        <v>45.75725026852846</v>
      </c>
      <c r="V23" s="99">
        <v>54.24274973147154</v>
      </c>
      <c r="W23" s="69"/>
      <c r="X23" s="86"/>
      <c r="Y23" s="67"/>
    </row>
    <row r="24" spans="1:25" s="66" customFormat="1" ht="18.75" customHeight="1">
      <c r="A24" s="55" t="s">
        <v>57</v>
      </c>
      <c r="B24" s="102">
        <v>1969</v>
      </c>
      <c r="C24" s="101">
        <f t="shared" si="0"/>
        <v>39.461655662772976</v>
      </c>
      <c r="D24" s="99">
        <v>60.538344337227024</v>
      </c>
      <c r="E24" s="103">
        <v>1760</v>
      </c>
      <c r="F24" s="101">
        <f t="shared" si="1"/>
        <v>47.04545454545455</v>
      </c>
      <c r="G24" s="99">
        <v>52.95454545454545</v>
      </c>
      <c r="H24" s="104">
        <v>228</v>
      </c>
      <c r="I24" s="101">
        <f t="shared" si="2"/>
        <v>31.578947368421055</v>
      </c>
      <c r="J24" s="99">
        <v>68.42105263157895</v>
      </c>
      <c r="K24" s="71">
        <v>11</v>
      </c>
      <c r="L24" s="101">
        <f t="shared" si="3"/>
        <v>63.63636363636363</v>
      </c>
      <c r="M24" s="99">
        <v>36.36363636363637</v>
      </c>
      <c r="N24" s="105">
        <v>1917</v>
      </c>
      <c r="O24" s="101">
        <f t="shared" si="4"/>
        <v>39.80177360459051</v>
      </c>
      <c r="P24" s="101">
        <v>60.19822639540949</v>
      </c>
      <c r="Q24" s="106">
        <v>1245</v>
      </c>
      <c r="R24" s="101">
        <f t="shared" si="5"/>
        <v>39.11646586345382</v>
      </c>
      <c r="S24" s="99">
        <v>60.88353413654618</v>
      </c>
      <c r="T24" s="106">
        <v>1016</v>
      </c>
      <c r="U24" s="101">
        <f t="shared" si="6"/>
        <v>40.25590551181102</v>
      </c>
      <c r="V24" s="99">
        <v>59.74409448818898</v>
      </c>
      <c r="W24" s="69"/>
      <c r="X24" s="86"/>
      <c r="Y24" s="67"/>
    </row>
    <row r="25" spans="1:25" s="66" customFormat="1" ht="18.75" customHeight="1">
      <c r="A25" s="55" t="s">
        <v>58</v>
      </c>
      <c r="B25" s="102">
        <v>1912</v>
      </c>
      <c r="C25" s="101">
        <f t="shared" si="0"/>
        <v>42.73012552301255</v>
      </c>
      <c r="D25" s="99">
        <v>57.26987447698745</v>
      </c>
      <c r="E25" s="103">
        <v>294</v>
      </c>
      <c r="F25" s="101">
        <f t="shared" si="1"/>
        <v>51.36054421768708</v>
      </c>
      <c r="G25" s="99">
        <v>48.63945578231292</v>
      </c>
      <c r="H25" s="104">
        <v>58</v>
      </c>
      <c r="I25" s="101">
        <f t="shared" si="2"/>
        <v>27.58620689655173</v>
      </c>
      <c r="J25" s="99">
        <v>72.41379310344827</v>
      </c>
      <c r="K25" s="71">
        <v>31</v>
      </c>
      <c r="L25" s="101">
        <f t="shared" si="3"/>
        <v>29.032258064516128</v>
      </c>
      <c r="M25" s="99">
        <v>70.96774193548387</v>
      </c>
      <c r="N25" s="105">
        <v>1896</v>
      </c>
      <c r="O25" s="101">
        <f t="shared" si="4"/>
        <v>42.77426160337553</v>
      </c>
      <c r="P25" s="101">
        <v>57.22573839662447</v>
      </c>
      <c r="Q25" s="106">
        <v>1531</v>
      </c>
      <c r="R25" s="101">
        <f t="shared" si="5"/>
        <v>43.23971260613978</v>
      </c>
      <c r="S25" s="99">
        <v>56.76028739386022</v>
      </c>
      <c r="T25" s="106">
        <v>1271</v>
      </c>
      <c r="U25" s="101">
        <f t="shared" si="6"/>
        <v>44.295830055074745</v>
      </c>
      <c r="V25" s="99">
        <v>55.704169944925255</v>
      </c>
      <c r="W25" s="69"/>
      <c r="X25" s="86"/>
      <c r="Y25" s="67"/>
    </row>
    <row r="26" spans="1:25" s="66" customFormat="1" ht="18.75" customHeight="1">
      <c r="A26" s="55" t="s">
        <v>76</v>
      </c>
      <c r="B26" s="102">
        <v>534</v>
      </c>
      <c r="C26" s="101">
        <f t="shared" si="0"/>
        <v>31.460674157303373</v>
      </c>
      <c r="D26" s="99">
        <v>68.53932584269663</v>
      </c>
      <c r="E26" s="103">
        <v>182</v>
      </c>
      <c r="F26" s="101">
        <f t="shared" si="1"/>
        <v>46.15384615384615</v>
      </c>
      <c r="G26" s="99">
        <v>53.84615384615385</v>
      </c>
      <c r="H26" s="104">
        <v>39</v>
      </c>
      <c r="I26" s="101">
        <f t="shared" si="2"/>
        <v>28.205128205128204</v>
      </c>
      <c r="J26" s="99">
        <v>71.7948717948718</v>
      </c>
      <c r="K26" s="71">
        <v>0</v>
      </c>
      <c r="L26" s="101" t="s">
        <v>79</v>
      </c>
      <c r="M26" s="99" t="s">
        <v>79</v>
      </c>
      <c r="N26" s="105">
        <v>525</v>
      </c>
      <c r="O26" s="101">
        <f t="shared" si="4"/>
        <v>31.61904761904762</v>
      </c>
      <c r="P26" s="101">
        <v>68.38095238095238</v>
      </c>
      <c r="Q26" s="106">
        <v>396</v>
      </c>
      <c r="R26" s="101">
        <f t="shared" si="5"/>
        <v>29.545454545454547</v>
      </c>
      <c r="S26" s="99">
        <v>70.45454545454545</v>
      </c>
      <c r="T26" s="106">
        <v>281</v>
      </c>
      <c r="U26" s="101">
        <f t="shared" si="6"/>
        <v>32.38434163701068</v>
      </c>
      <c r="V26" s="99">
        <v>67.61565836298932</v>
      </c>
      <c r="W26" s="69"/>
      <c r="X26" s="86"/>
      <c r="Y26" s="67"/>
    </row>
    <row r="27" spans="1:25" s="66" customFormat="1" ht="18.75" customHeight="1">
      <c r="A27" s="55" t="s">
        <v>59</v>
      </c>
      <c r="B27" s="102">
        <v>700</v>
      </c>
      <c r="C27" s="101">
        <f t="shared" si="0"/>
        <v>42.42857142857142</v>
      </c>
      <c r="D27" s="99">
        <v>57.57142857142858</v>
      </c>
      <c r="E27" s="103">
        <v>530</v>
      </c>
      <c r="F27" s="101">
        <f t="shared" si="1"/>
        <v>50.37735849056604</v>
      </c>
      <c r="G27" s="99">
        <v>49.62264150943396</v>
      </c>
      <c r="H27" s="104">
        <v>52</v>
      </c>
      <c r="I27" s="101">
        <f t="shared" si="2"/>
        <v>84.61538461538461</v>
      </c>
      <c r="J27" s="99">
        <v>15.384615384615385</v>
      </c>
      <c r="K27" s="71">
        <v>4</v>
      </c>
      <c r="L27" s="101">
        <f t="shared" si="3"/>
        <v>75</v>
      </c>
      <c r="M27" s="99">
        <v>25</v>
      </c>
      <c r="N27" s="105">
        <v>689</v>
      </c>
      <c r="O27" s="101">
        <f t="shared" si="4"/>
        <v>42.96081277213353</v>
      </c>
      <c r="P27" s="101">
        <v>57.03918722786647</v>
      </c>
      <c r="Q27" s="106">
        <v>581</v>
      </c>
      <c r="R27" s="101">
        <f t="shared" si="5"/>
        <v>42.3407917383821</v>
      </c>
      <c r="S27" s="99">
        <v>57.6592082616179</v>
      </c>
      <c r="T27" s="106">
        <v>525</v>
      </c>
      <c r="U27" s="101">
        <f t="shared" si="6"/>
        <v>42.85714285714286</v>
      </c>
      <c r="V27" s="99">
        <v>57.14285714285714</v>
      </c>
      <c r="W27" s="69"/>
      <c r="X27" s="86"/>
      <c r="Y27" s="67"/>
    </row>
  </sheetData>
  <sheetProtection/>
  <mergeCells count="10">
    <mergeCell ref="A1:V1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rintOptions horizontalCentered="1"/>
  <pageMargins left="0" right="0" top="0.7480314960629921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15" customWidth="1"/>
    <col min="2" max="3" width="9.7109375" style="14" customWidth="1"/>
    <col min="4" max="4" width="8.28125" style="7" customWidth="1"/>
    <col min="5" max="5" width="9.8515625" style="7" customWidth="1"/>
    <col min="6" max="6" width="6.8515625" style="6" customWidth="1"/>
    <col min="7" max="8" width="7.8515625" style="6" customWidth="1"/>
    <col min="9" max="10" width="9.140625" style="6" customWidth="1"/>
    <col min="11" max="11" width="6.8515625" style="6" customWidth="1"/>
    <col min="12" max="13" width="7.8515625" style="6" customWidth="1"/>
    <col min="14" max="15" width="8.421875" style="7" customWidth="1"/>
    <col min="16" max="16" width="6.7109375" style="6" customWidth="1"/>
    <col min="17" max="18" width="8.140625" style="6" customWidth="1"/>
    <col min="19" max="20" width="9.140625" style="7" customWidth="1"/>
    <col min="21" max="21" width="7.00390625" style="6" customWidth="1"/>
    <col min="22" max="23" width="9.57421875" style="6" customWidth="1"/>
    <col min="24" max="25" width="9.140625" style="7" customWidth="1"/>
    <col min="26" max="26" width="6.421875" style="6" customWidth="1"/>
    <col min="27" max="28" width="8.140625" style="6" customWidth="1"/>
    <col min="29" max="30" width="8.7109375" style="7" customWidth="1"/>
    <col min="31" max="31" width="7.00390625" style="6" customWidth="1"/>
    <col min="32" max="33" width="8.140625" style="6" customWidth="1"/>
    <col min="34" max="35" width="8.57421875" style="6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</row>
    <row r="2" spans="1:36" s="1" customFormat="1" ht="19.5" customHeight="1">
      <c r="A2" s="125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</row>
    <row r="3" spans="1:35" s="1" customFormat="1" ht="12.75" customHeight="1">
      <c r="A3" s="16"/>
      <c r="B3" s="13"/>
      <c r="C3" s="13"/>
      <c r="D3" s="10"/>
      <c r="E3" s="44"/>
      <c r="F3" s="11"/>
      <c r="G3" s="11"/>
      <c r="H3" s="11"/>
      <c r="I3" s="11"/>
      <c r="J3" s="11"/>
      <c r="K3" s="11"/>
      <c r="L3" s="11"/>
      <c r="M3" s="11"/>
      <c r="N3" s="10"/>
      <c r="O3" s="10"/>
      <c r="P3" s="3"/>
      <c r="Q3" s="3"/>
      <c r="R3" s="3"/>
      <c r="S3" s="10"/>
      <c r="T3" s="10"/>
      <c r="U3" s="11"/>
      <c r="V3" s="12"/>
      <c r="W3" s="12"/>
      <c r="X3" s="10"/>
      <c r="Y3" s="10"/>
      <c r="Z3" s="11"/>
      <c r="AA3" s="11"/>
      <c r="AB3" s="11"/>
      <c r="AC3" s="4"/>
      <c r="AD3" s="4"/>
      <c r="AE3" s="4"/>
      <c r="AF3" s="4"/>
      <c r="AG3" s="4"/>
      <c r="AH3" s="37"/>
      <c r="AI3" s="37"/>
    </row>
    <row r="4" spans="1:36" s="17" customFormat="1" ht="79.5" customHeight="1">
      <c r="A4" s="126"/>
      <c r="B4" s="127" t="s">
        <v>3</v>
      </c>
      <c r="C4" s="128"/>
      <c r="D4" s="128"/>
      <c r="E4" s="128"/>
      <c r="F4" s="129"/>
      <c r="G4" s="127" t="s">
        <v>48</v>
      </c>
      <c r="H4" s="128"/>
      <c r="I4" s="128"/>
      <c r="J4" s="128"/>
      <c r="K4" s="129"/>
      <c r="L4" s="127" t="s">
        <v>4</v>
      </c>
      <c r="M4" s="128"/>
      <c r="N4" s="128"/>
      <c r="O4" s="128"/>
      <c r="P4" s="129"/>
      <c r="Q4" s="127" t="s">
        <v>5</v>
      </c>
      <c r="R4" s="128"/>
      <c r="S4" s="128"/>
      <c r="T4" s="128"/>
      <c r="U4" s="129"/>
      <c r="V4" s="127" t="s">
        <v>34</v>
      </c>
      <c r="W4" s="128"/>
      <c r="X4" s="128"/>
      <c r="Y4" s="128"/>
      <c r="Z4" s="129"/>
      <c r="AA4" s="130" t="s">
        <v>6</v>
      </c>
      <c r="AB4" s="131"/>
      <c r="AC4" s="131"/>
      <c r="AD4" s="131"/>
      <c r="AE4" s="132"/>
      <c r="AF4" s="133" t="s">
        <v>35</v>
      </c>
      <c r="AG4" s="134"/>
      <c r="AH4" s="134"/>
      <c r="AI4" s="134"/>
      <c r="AJ4" s="135"/>
    </row>
    <row r="5" spans="1:37" s="42" customFormat="1" ht="33.75" customHeight="1">
      <c r="A5" s="126"/>
      <c r="B5" s="38" t="s">
        <v>7</v>
      </c>
      <c r="C5" s="39" t="s">
        <v>51</v>
      </c>
      <c r="D5" s="39" t="s">
        <v>52</v>
      </c>
      <c r="E5" s="45" t="s">
        <v>53</v>
      </c>
      <c r="F5" s="39" t="s">
        <v>52</v>
      </c>
      <c r="G5" s="40" t="s">
        <v>7</v>
      </c>
      <c r="H5" s="40" t="s">
        <v>51</v>
      </c>
      <c r="I5" s="39" t="s">
        <v>52</v>
      </c>
      <c r="J5" s="39" t="s">
        <v>53</v>
      </c>
      <c r="K5" s="39" t="s">
        <v>52</v>
      </c>
      <c r="L5" s="40" t="s">
        <v>7</v>
      </c>
      <c r="M5" s="40" t="s">
        <v>51</v>
      </c>
      <c r="N5" s="39" t="s">
        <v>52</v>
      </c>
      <c r="O5" s="39" t="s">
        <v>53</v>
      </c>
      <c r="P5" s="39" t="s">
        <v>52</v>
      </c>
      <c r="Q5" s="40" t="s">
        <v>7</v>
      </c>
      <c r="R5" s="40" t="s">
        <v>51</v>
      </c>
      <c r="S5" s="39" t="s">
        <v>52</v>
      </c>
      <c r="T5" s="39" t="s">
        <v>53</v>
      </c>
      <c r="U5" s="39" t="s">
        <v>52</v>
      </c>
      <c r="V5" s="40" t="s">
        <v>7</v>
      </c>
      <c r="W5" s="40" t="s">
        <v>51</v>
      </c>
      <c r="X5" s="39" t="s">
        <v>52</v>
      </c>
      <c r="Y5" s="39" t="s">
        <v>53</v>
      </c>
      <c r="Z5" s="39" t="s">
        <v>52</v>
      </c>
      <c r="AA5" s="40" t="s">
        <v>7</v>
      </c>
      <c r="AB5" s="40" t="s">
        <v>51</v>
      </c>
      <c r="AC5" s="39" t="s">
        <v>52</v>
      </c>
      <c r="AD5" s="39" t="s">
        <v>53</v>
      </c>
      <c r="AE5" s="39" t="s">
        <v>52</v>
      </c>
      <c r="AF5" s="40" t="s">
        <v>7</v>
      </c>
      <c r="AG5" s="40" t="s">
        <v>51</v>
      </c>
      <c r="AH5" s="39" t="s">
        <v>52</v>
      </c>
      <c r="AI5" s="39" t="s">
        <v>53</v>
      </c>
      <c r="AJ5" s="39" t="s">
        <v>52</v>
      </c>
      <c r="AK5" s="41"/>
    </row>
    <row r="6" spans="1:36" s="36" customFormat="1" ht="9.75" customHeight="1">
      <c r="A6" s="34" t="s">
        <v>1</v>
      </c>
      <c r="B6" s="35">
        <v>1</v>
      </c>
      <c r="C6" s="35"/>
      <c r="D6" s="35">
        <v>2</v>
      </c>
      <c r="E6" s="34"/>
      <c r="F6" s="35">
        <v>3</v>
      </c>
      <c r="G6" s="35">
        <v>4</v>
      </c>
      <c r="H6" s="35"/>
      <c r="I6" s="35">
        <v>5</v>
      </c>
      <c r="J6" s="35"/>
      <c r="K6" s="35">
        <v>6</v>
      </c>
      <c r="L6" s="35">
        <v>7</v>
      </c>
      <c r="M6" s="35"/>
      <c r="N6" s="35">
        <v>8</v>
      </c>
      <c r="O6" s="35"/>
      <c r="P6" s="35">
        <v>9</v>
      </c>
      <c r="Q6" s="35">
        <v>10</v>
      </c>
      <c r="R6" s="35"/>
      <c r="S6" s="35">
        <v>11</v>
      </c>
      <c r="T6" s="35"/>
      <c r="U6" s="35">
        <v>12</v>
      </c>
      <c r="V6" s="35">
        <v>13</v>
      </c>
      <c r="W6" s="35"/>
      <c r="X6" s="35">
        <v>14</v>
      </c>
      <c r="Y6" s="35"/>
      <c r="Z6" s="35">
        <v>15</v>
      </c>
      <c r="AA6" s="35">
        <v>16</v>
      </c>
      <c r="AB6" s="35"/>
      <c r="AC6" s="35">
        <v>17</v>
      </c>
      <c r="AD6" s="35"/>
      <c r="AE6" s="35">
        <v>18</v>
      </c>
      <c r="AF6" s="35">
        <v>19</v>
      </c>
      <c r="AG6" s="35"/>
      <c r="AH6" s="35">
        <v>20</v>
      </c>
      <c r="AI6" s="35"/>
      <c r="AJ6" s="35">
        <v>21</v>
      </c>
    </row>
    <row r="7" spans="1:36" s="18" customFormat="1" ht="30" customHeight="1">
      <c r="A7" s="21" t="s">
        <v>33</v>
      </c>
      <c r="B7" s="22">
        <v>1138399</v>
      </c>
      <c r="C7" s="22">
        <v>549947</v>
      </c>
      <c r="D7" s="43">
        <f>ROUND(C7/B7*100,1)</f>
        <v>48.3</v>
      </c>
      <c r="E7" s="48">
        <v>588452</v>
      </c>
      <c r="F7" s="43">
        <f>ROUND(E7/B7*100,1)</f>
        <v>51.7</v>
      </c>
      <c r="G7" s="24">
        <v>783006</v>
      </c>
      <c r="H7" s="24">
        <v>432954</v>
      </c>
      <c r="I7" s="43">
        <f aca="true" t="shared" si="0" ref="I7:I32">ROUND(H7/G7*100,1)</f>
        <v>55.3</v>
      </c>
      <c r="J7" s="24">
        <v>350052</v>
      </c>
      <c r="K7" s="43">
        <f>ROUND(J7/G7*100,1)</f>
        <v>44.7</v>
      </c>
      <c r="L7" s="24">
        <v>162993</v>
      </c>
      <c r="M7" s="24">
        <v>86766</v>
      </c>
      <c r="N7" s="43">
        <f aca="true" t="shared" si="1" ref="N7:N32">ROUND(M7/L7*100,1)</f>
        <v>53.2</v>
      </c>
      <c r="O7" s="24">
        <v>76227</v>
      </c>
      <c r="P7" s="43">
        <f>ROUND(O7/L7*100,1)</f>
        <v>46.8</v>
      </c>
      <c r="Q7" s="24">
        <v>220326</v>
      </c>
      <c r="R7" s="24">
        <v>107287</v>
      </c>
      <c r="S7" s="43">
        <f aca="true" t="shared" si="2" ref="S7:S32">ROUND(R7/Q7*100,1)</f>
        <v>48.7</v>
      </c>
      <c r="T7" s="24">
        <v>113039</v>
      </c>
      <c r="U7" s="43">
        <f>ROUND(T7/Q7*100,1)</f>
        <v>51.3</v>
      </c>
      <c r="V7" s="24">
        <v>1095978</v>
      </c>
      <c r="W7" s="24">
        <v>531852</v>
      </c>
      <c r="X7" s="43">
        <f aca="true" t="shared" si="3" ref="X7:X32">ROUND(W7/V7*100,1)</f>
        <v>48.5</v>
      </c>
      <c r="Y7" s="24">
        <v>564126</v>
      </c>
      <c r="Z7" s="43">
        <f>ROUND(Y7/V7*100,1)</f>
        <v>51.5</v>
      </c>
      <c r="AA7" s="24">
        <v>354394</v>
      </c>
      <c r="AB7" s="24">
        <v>164897</v>
      </c>
      <c r="AC7" s="43">
        <f aca="true" t="shared" si="4" ref="AC7:AC32">ROUND(AB7/AA7*100,1)</f>
        <v>46.5</v>
      </c>
      <c r="AD7" s="24">
        <v>189497</v>
      </c>
      <c r="AE7" s="43">
        <f>ROUND(AD7/AA7*100,1)</f>
        <v>53.5</v>
      </c>
      <c r="AF7" s="24">
        <v>284187</v>
      </c>
      <c r="AG7" s="24">
        <v>138324</v>
      </c>
      <c r="AH7" s="43">
        <f aca="true" t="shared" si="5" ref="AH7:AH32">ROUND(AG7/AF7*100,1)</f>
        <v>48.7</v>
      </c>
      <c r="AI7" s="24">
        <v>145863</v>
      </c>
      <c r="AJ7" s="43">
        <f>ROUND(AI7/AF7*100,1)</f>
        <v>51.3</v>
      </c>
    </row>
    <row r="8" spans="1:36" s="19" customFormat="1" ht="18.75" customHeight="1">
      <c r="A8" s="25" t="s">
        <v>8</v>
      </c>
      <c r="B8" s="26">
        <v>63711</v>
      </c>
      <c r="C8" s="26">
        <v>34507</v>
      </c>
      <c r="D8" s="23">
        <f aca="true" t="shared" si="6" ref="D8:D32">ROUND(C8/B8*100,1)</f>
        <v>54.2</v>
      </c>
      <c r="E8" s="46">
        <v>29204</v>
      </c>
      <c r="F8" s="23">
        <f aca="true" t="shared" si="7" ref="F8:F32">ROUND(E8/B8*100,1)</f>
        <v>45.8</v>
      </c>
      <c r="G8" s="27">
        <v>34581</v>
      </c>
      <c r="H8" s="27">
        <v>20882</v>
      </c>
      <c r="I8" s="23">
        <f t="shared" si="0"/>
        <v>60.4</v>
      </c>
      <c r="J8" s="29">
        <v>13699</v>
      </c>
      <c r="K8" s="23">
        <f aca="true" t="shared" si="8" ref="K8:K32">ROUND(J8/G8*100,1)</f>
        <v>39.6</v>
      </c>
      <c r="L8" s="27">
        <v>7395</v>
      </c>
      <c r="M8" s="27">
        <v>4918</v>
      </c>
      <c r="N8" s="28">
        <f t="shared" si="1"/>
        <v>66.5</v>
      </c>
      <c r="O8" s="50">
        <v>2477</v>
      </c>
      <c r="P8" s="49">
        <f aca="true" t="shared" si="9" ref="P8:P32">ROUND(O8/L8*100,1)</f>
        <v>33.5</v>
      </c>
      <c r="Q8" s="27">
        <v>6803</v>
      </c>
      <c r="R8" s="27">
        <v>3906</v>
      </c>
      <c r="S8" s="28">
        <f t="shared" si="2"/>
        <v>57.4</v>
      </c>
      <c r="T8" s="27">
        <v>2897</v>
      </c>
      <c r="U8" s="23">
        <f aca="true" t="shared" si="10" ref="U8:U32">ROUND(T8/Q8*100,1)</f>
        <v>42.6</v>
      </c>
      <c r="V8" s="29">
        <v>61582</v>
      </c>
      <c r="W8" s="29">
        <v>33582</v>
      </c>
      <c r="X8" s="23">
        <f t="shared" si="3"/>
        <v>54.5</v>
      </c>
      <c r="Y8" s="29">
        <v>28000</v>
      </c>
      <c r="Z8" s="23">
        <f aca="true" t="shared" si="11" ref="Z8:Z32">ROUND(Y8/V8*100,1)</f>
        <v>45.5</v>
      </c>
      <c r="AA8" s="29">
        <v>20346</v>
      </c>
      <c r="AB8" s="29">
        <v>10412</v>
      </c>
      <c r="AC8" s="28">
        <f t="shared" si="4"/>
        <v>51.2</v>
      </c>
      <c r="AD8" s="27">
        <v>9934</v>
      </c>
      <c r="AE8" s="28">
        <f aca="true" t="shared" si="12" ref="AE8:AE32">ROUND(AD8/AA8*100,1)</f>
        <v>48.8</v>
      </c>
      <c r="AF8" s="27">
        <v>17346</v>
      </c>
      <c r="AG8" s="27">
        <v>8973</v>
      </c>
      <c r="AH8" s="28">
        <f t="shared" si="5"/>
        <v>51.7</v>
      </c>
      <c r="AI8" s="27">
        <v>8373</v>
      </c>
      <c r="AJ8" s="28">
        <f aca="true" t="shared" si="13" ref="AJ8:AJ32">ROUND(AI8/AF8*100,1)</f>
        <v>48.3</v>
      </c>
    </row>
    <row r="9" spans="1:36" s="19" customFormat="1" ht="18.75" customHeight="1">
      <c r="A9" s="25" t="s">
        <v>9</v>
      </c>
      <c r="B9" s="26">
        <v>29653</v>
      </c>
      <c r="C9" s="26">
        <v>14290</v>
      </c>
      <c r="D9" s="23">
        <f t="shared" si="6"/>
        <v>48.2</v>
      </c>
      <c r="E9" s="46">
        <v>15363</v>
      </c>
      <c r="F9" s="23">
        <f t="shared" si="7"/>
        <v>51.8</v>
      </c>
      <c r="G9" s="27">
        <v>25196</v>
      </c>
      <c r="H9" s="27">
        <v>13610</v>
      </c>
      <c r="I9" s="23">
        <f t="shared" si="0"/>
        <v>54</v>
      </c>
      <c r="J9" s="29">
        <v>11586</v>
      </c>
      <c r="K9" s="23">
        <f t="shared" si="8"/>
        <v>46</v>
      </c>
      <c r="L9" s="27">
        <v>3728</v>
      </c>
      <c r="M9" s="27">
        <v>2028</v>
      </c>
      <c r="N9" s="28">
        <f t="shared" si="1"/>
        <v>54.4</v>
      </c>
      <c r="O9" s="50">
        <v>1700</v>
      </c>
      <c r="P9" s="49">
        <f t="shared" si="9"/>
        <v>45.6</v>
      </c>
      <c r="Q9" s="27">
        <v>7318</v>
      </c>
      <c r="R9" s="27">
        <v>3515</v>
      </c>
      <c r="S9" s="28">
        <f t="shared" si="2"/>
        <v>48</v>
      </c>
      <c r="T9" s="27">
        <v>3803</v>
      </c>
      <c r="U9" s="23">
        <f t="shared" si="10"/>
        <v>52</v>
      </c>
      <c r="V9" s="29">
        <v>29152</v>
      </c>
      <c r="W9" s="29">
        <v>14064</v>
      </c>
      <c r="X9" s="23">
        <f t="shared" si="3"/>
        <v>48.2</v>
      </c>
      <c r="Y9" s="29">
        <v>15088</v>
      </c>
      <c r="Z9" s="23">
        <f t="shared" si="11"/>
        <v>51.8</v>
      </c>
      <c r="AA9" s="29">
        <v>8179</v>
      </c>
      <c r="AB9" s="29">
        <v>3412</v>
      </c>
      <c r="AC9" s="28">
        <f t="shared" si="4"/>
        <v>41.7</v>
      </c>
      <c r="AD9" s="27">
        <v>4767</v>
      </c>
      <c r="AE9" s="28">
        <f t="shared" si="12"/>
        <v>58.3</v>
      </c>
      <c r="AF9" s="27">
        <v>6503</v>
      </c>
      <c r="AG9" s="27">
        <v>2795</v>
      </c>
      <c r="AH9" s="28">
        <f t="shared" si="5"/>
        <v>43</v>
      </c>
      <c r="AI9" s="27">
        <v>3708</v>
      </c>
      <c r="AJ9" s="28">
        <f t="shared" si="13"/>
        <v>57</v>
      </c>
    </row>
    <row r="10" spans="1:36" s="19" customFormat="1" ht="18.75" customHeight="1">
      <c r="A10" s="25" t="s">
        <v>10</v>
      </c>
      <c r="B10" s="26">
        <v>96041</v>
      </c>
      <c r="C10" s="26">
        <v>44032</v>
      </c>
      <c r="D10" s="23">
        <f t="shared" si="6"/>
        <v>45.8</v>
      </c>
      <c r="E10" s="46">
        <v>52009</v>
      </c>
      <c r="F10" s="23">
        <f t="shared" si="7"/>
        <v>54.2</v>
      </c>
      <c r="G10" s="27">
        <v>62085</v>
      </c>
      <c r="H10" s="27">
        <v>34596</v>
      </c>
      <c r="I10" s="23">
        <f t="shared" si="0"/>
        <v>55.7</v>
      </c>
      <c r="J10" s="29">
        <v>27489</v>
      </c>
      <c r="K10" s="23">
        <f t="shared" si="8"/>
        <v>44.3</v>
      </c>
      <c r="L10" s="27">
        <v>13420</v>
      </c>
      <c r="M10" s="27">
        <v>6364</v>
      </c>
      <c r="N10" s="28">
        <f t="shared" si="1"/>
        <v>47.4</v>
      </c>
      <c r="O10" s="50">
        <v>7056</v>
      </c>
      <c r="P10" s="49">
        <f t="shared" si="9"/>
        <v>52.6</v>
      </c>
      <c r="Q10" s="27">
        <v>14963</v>
      </c>
      <c r="R10" s="27">
        <v>6354</v>
      </c>
      <c r="S10" s="28">
        <f t="shared" si="2"/>
        <v>42.5</v>
      </c>
      <c r="T10" s="27">
        <v>8609</v>
      </c>
      <c r="U10" s="23">
        <f t="shared" si="10"/>
        <v>57.5</v>
      </c>
      <c r="V10" s="29">
        <v>93273</v>
      </c>
      <c r="W10" s="29">
        <v>42885</v>
      </c>
      <c r="X10" s="23">
        <f t="shared" si="3"/>
        <v>46</v>
      </c>
      <c r="Y10" s="29">
        <v>50388</v>
      </c>
      <c r="Z10" s="23">
        <f t="shared" si="11"/>
        <v>54</v>
      </c>
      <c r="AA10" s="29">
        <v>27408</v>
      </c>
      <c r="AB10" s="29">
        <v>11809</v>
      </c>
      <c r="AC10" s="28">
        <f t="shared" si="4"/>
        <v>43.1</v>
      </c>
      <c r="AD10" s="27">
        <v>15599</v>
      </c>
      <c r="AE10" s="28">
        <f t="shared" si="12"/>
        <v>56.9</v>
      </c>
      <c r="AF10" s="27">
        <v>22163</v>
      </c>
      <c r="AG10" s="27">
        <v>9921</v>
      </c>
      <c r="AH10" s="28">
        <f t="shared" si="5"/>
        <v>44.8</v>
      </c>
      <c r="AI10" s="27">
        <v>12242</v>
      </c>
      <c r="AJ10" s="28">
        <f t="shared" si="13"/>
        <v>55.2</v>
      </c>
    </row>
    <row r="11" spans="1:36" s="19" customFormat="1" ht="18.75" customHeight="1">
      <c r="A11" s="25" t="s">
        <v>11</v>
      </c>
      <c r="B11" s="26">
        <v>49898</v>
      </c>
      <c r="C11" s="26">
        <v>21577</v>
      </c>
      <c r="D11" s="23">
        <f t="shared" si="6"/>
        <v>43.2</v>
      </c>
      <c r="E11" s="46">
        <v>28321</v>
      </c>
      <c r="F11" s="23">
        <f t="shared" si="7"/>
        <v>56.8</v>
      </c>
      <c r="G11" s="27">
        <v>29993</v>
      </c>
      <c r="H11" s="27">
        <v>15248</v>
      </c>
      <c r="I11" s="23">
        <f t="shared" si="0"/>
        <v>50.8</v>
      </c>
      <c r="J11" s="29">
        <v>14745</v>
      </c>
      <c r="K11" s="23">
        <f t="shared" si="8"/>
        <v>49.2</v>
      </c>
      <c r="L11" s="27">
        <v>12449</v>
      </c>
      <c r="M11" s="27">
        <v>4802</v>
      </c>
      <c r="N11" s="28">
        <f t="shared" si="1"/>
        <v>38.6</v>
      </c>
      <c r="O11" s="50">
        <v>7647</v>
      </c>
      <c r="P11" s="49">
        <f t="shared" si="9"/>
        <v>61.4</v>
      </c>
      <c r="Q11" s="27">
        <v>23387</v>
      </c>
      <c r="R11" s="27">
        <v>9666</v>
      </c>
      <c r="S11" s="28">
        <f t="shared" si="2"/>
        <v>41.3</v>
      </c>
      <c r="T11" s="27">
        <v>13721</v>
      </c>
      <c r="U11" s="23">
        <f t="shared" si="10"/>
        <v>58.7</v>
      </c>
      <c r="V11" s="29">
        <v>47380</v>
      </c>
      <c r="W11" s="29">
        <v>20576</v>
      </c>
      <c r="X11" s="23">
        <f t="shared" si="3"/>
        <v>43.4</v>
      </c>
      <c r="Y11" s="29">
        <v>26804</v>
      </c>
      <c r="Z11" s="23">
        <f t="shared" si="11"/>
        <v>56.6</v>
      </c>
      <c r="AA11" s="29">
        <v>11760</v>
      </c>
      <c r="AB11" s="29">
        <v>4626</v>
      </c>
      <c r="AC11" s="28">
        <f t="shared" si="4"/>
        <v>39.3</v>
      </c>
      <c r="AD11" s="27">
        <v>7134</v>
      </c>
      <c r="AE11" s="28">
        <f t="shared" si="12"/>
        <v>60.7</v>
      </c>
      <c r="AF11" s="27">
        <v>8956</v>
      </c>
      <c r="AG11" s="27">
        <v>3662</v>
      </c>
      <c r="AH11" s="28">
        <f t="shared" si="5"/>
        <v>40.9</v>
      </c>
      <c r="AI11" s="27">
        <v>5294</v>
      </c>
      <c r="AJ11" s="28">
        <f t="shared" si="13"/>
        <v>59.1</v>
      </c>
    </row>
    <row r="12" spans="1:36" s="19" customFormat="1" ht="18.75" customHeight="1">
      <c r="A12" s="25" t="s">
        <v>12</v>
      </c>
      <c r="B12" s="26">
        <v>43247</v>
      </c>
      <c r="C12" s="26">
        <v>20290</v>
      </c>
      <c r="D12" s="23">
        <f t="shared" si="6"/>
        <v>46.9</v>
      </c>
      <c r="E12" s="46">
        <v>22957</v>
      </c>
      <c r="F12" s="23">
        <f t="shared" si="7"/>
        <v>53.1</v>
      </c>
      <c r="G12" s="27">
        <v>33205</v>
      </c>
      <c r="H12" s="27">
        <v>18212</v>
      </c>
      <c r="I12" s="23">
        <f t="shared" si="0"/>
        <v>54.8</v>
      </c>
      <c r="J12" s="29">
        <v>14993</v>
      </c>
      <c r="K12" s="23">
        <f t="shared" si="8"/>
        <v>45.2</v>
      </c>
      <c r="L12" s="27">
        <v>4561</v>
      </c>
      <c r="M12" s="27">
        <v>2474</v>
      </c>
      <c r="N12" s="28">
        <f t="shared" si="1"/>
        <v>54.2</v>
      </c>
      <c r="O12" s="50">
        <v>2087</v>
      </c>
      <c r="P12" s="49">
        <f t="shared" si="9"/>
        <v>45.8</v>
      </c>
      <c r="Q12" s="27">
        <v>3457</v>
      </c>
      <c r="R12" s="27">
        <v>1744</v>
      </c>
      <c r="S12" s="28">
        <f t="shared" si="2"/>
        <v>50.4</v>
      </c>
      <c r="T12" s="27">
        <v>1713</v>
      </c>
      <c r="U12" s="23">
        <f t="shared" si="10"/>
        <v>49.6</v>
      </c>
      <c r="V12" s="29">
        <v>42970</v>
      </c>
      <c r="W12" s="29">
        <v>20152</v>
      </c>
      <c r="X12" s="23">
        <f t="shared" si="3"/>
        <v>46.9</v>
      </c>
      <c r="Y12" s="29">
        <v>22818</v>
      </c>
      <c r="Z12" s="23">
        <f t="shared" si="11"/>
        <v>53.1</v>
      </c>
      <c r="AA12" s="29">
        <v>13890</v>
      </c>
      <c r="AB12" s="29">
        <v>5837</v>
      </c>
      <c r="AC12" s="28">
        <f t="shared" si="4"/>
        <v>42</v>
      </c>
      <c r="AD12" s="27">
        <v>8053</v>
      </c>
      <c r="AE12" s="28">
        <f t="shared" si="12"/>
        <v>58</v>
      </c>
      <c r="AF12" s="27">
        <v>10602</v>
      </c>
      <c r="AG12" s="27">
        <v>4645</v>
      </c>
      <c r="AH12" s="28">
        <f t="shared" si="5"/>
        <v>43.8</v>
      </c>
      <c r="AI12" s="27">
        <v>5957</v>
      </c>
      <c r="AJ12" s="28">
        <f t="shared" si="13"/>
        <v>56.2</v>
      </c>
    </row>
    <row r="13" spans="1:36" s="19" customFormat="1" ht="18.75" customHeight="1">
      <c r="A13" s="25" t="s">
        <v>13</v>
      </c>
      <c r="B13" s="26">
        <v>18155</v>
      </c>
      <c r="C13" s="26">
        <v>7379</v>
      </c>
      <c r="D13" s="23">
        <f t="shared" si="6"/>
        <v>40.6</v>
      </c>
      <c r="E13" s="46">
        <v>10776</v>
      </c>
      <c r="F13" s="23">
        <f t="shared" si="7"/>
        <v>59.4</v>
      </c>
      <c r="G13" s="27">
        <v>20448</v>
      </c>
      <c r="H13" s="27">
        <v>10038</v>
      </c>
      <c r="I13" s="23">
        <f t="shared" si="0"/>
        <v>49.1</v>
      </c>
      <c r="J13" s="29">
        <v>10410</v>
      </c>
      <c r="K13" s="23">
        <f t="shared" si="8"/>
        <v>50.9</v>
      </c>
      <c r="L13" s="27">
        <v>2628</v>
      </c>
      <c r="M13" s="27">
        <v>1254</v>
      </c>
      <c r="N13" s="28">
        <f t="shared" si="1"/>
        <v>47.7</v>
      </c>
      <c r="O13" s="50">
        <v>1374</v>
      </c>
      <c r="P13" s="49">
        <f t="shared" si="9"/>
        <v>52.3</v>
      </c>
      <c r="Q13" s="27">
        <v>2357</v>
      </c>
      <c r="R13" s="27">
        <v>1232</v>
      </c>
      <c r="S13" s="28">
        <f t="shared" si="2"/>
        <v>52.3</v>
      </c>
      <c r="T13" s="27">
        <v>1125</v>
      </c>
      <c r="U13" s="23">
        <f t="shared" si="10"/>
        <v>47.7</v>
      </c>
      <c r="V13" s="29">
        <v>17831</v>
      </c>
      <c r="W13" s="29">
        <v>7271</v>
      </c>
      <c r="X13" s="23">
        <f t="shared" si="3"/>
        <v>40.8</v>
      </c>
      <c r="Y13" s="29">
        <v>10560</v>
      </c>
      <c r="Z13" s="23">
        <f t="shared" si="11"/>
        <v>59.2</v>
      </c>
      <c r="AA13" s="29">
        <v>5210</v>
      </c>
      <c r="AB13" s="29">
        <v>1857</v>
      </c>
      <c r="AC13" s="28">
        <f t="shared" si="4"/>
        <v>35.6</v>
      </c>
      <c r="AD13" s="27">
        <v>3353</v>
      </c>
      <c r="AE13" s="28">
        <f t="shared" si="12"/>
        <v>64.4</v>
      </c>
      <c r="AF13" s="27">
        <v>4271</v>
      </c>
      <c r="AG13" s="27">
        <v>1586</v>
      </c>
      <c r="AH13" s="28">
        <f t="shared" si="5"/>
        <v>37.1</v>
      </c>
      <c r="AI13" s="27">
        <v>2685</v>
      </c>
      <c r="AJ13" s="28">
        <f t="shared" si="13"/>
        <v>62.9</v>
      </c>
    </row>
    <row r="14" spans="1:36" s="19" customFormat="1" ht="18.75" customHeight="1">
      <c r="A14" s="25" t="s">
        <v>14</v>
      </c>
      <c r="B14" s="26">
        <v>68643</v>
      </c>
      <c r="C14" s="26">
        <v>32748</v>
      </c>
      <c r="D14" s="23">
        <f t="shared" si="6"/>
        <v>47.7</v>
      </c>
      <c r="E14" s="46">
        <v>35895</v>
      </c>
      <c r="F14" s="23">
        <f t="shared" si="7"/>
        <v>52.3</v>
      </c>
      <c r="G14" s="27">
        <v>41899</v>
      </c>
      <c r="H14" s="27">
        <v>22680</v>
      </c>
      <c r="I14" s="23">
        <f t="shared" si="0"/>
        <v>54.1</v>
      </c>
      <c r="J14" s="29">
        <v>19219</v>
      </c>
      <c r="K14" s="23">
        <f t="shared" si="8"/>
        <v>45.9</v>
      </c>
      <c r="L14" s="27">
        <v>7994</v>
      </c>
      <c r="M14" s="27">
        <v>4510</v>
      </c>
      <c r="N14" s="28">
        <f t="shared" si="1"/>
        <v>56.4</v>
      </c>
      <c r="O14" s="50">
        <v>3484</v>
      </c>
      <c r="P14" s="49">
        <f t="shared" si="9"/>
        <v>43.6</v>
      </c>
      <c r="Q14" s="27">
        <v>11613</v>
      </c>
      <c r="R14" s="27">
        <v>5810</v>
      </c>
      <c r="S14" s="28">
        <f t="shared" si="2"/>
        <v>50</v>
      </c>
      <c r="T14" s="27">
        <v>5803</v>
      </c>
      <c r="U14" s="23">
        <f t="shared" si="10"/>
        <v>50</v>
      </c>
      <c r="V14" s="29">
        <v>67483</v>
      </c>
      <c r="W14" s="29">
        <v>32267</v>
      </c>
      <c r="X14" s="23">
        <f t="shared" si="3"/>
        <v>47.8</v>
      </c>
      <c r="Y14" s="29">
        <v>35216</v>
      </c>
      <c r="Z14" s="23">
        <f t="shared" si="11"/>
        <v>52.2</v>
      </c>
      <c r="AA14" s="29">
        <v>21757</v>
      </c>
      <c r="AB14" s="29">
        <v>10153</v>
      </c>
      <c r="AC14" s="28">
        <f t="shared" si="4"/>
        <v>46.7</v>
      </c>
      <c r="AD14" s="27">
        <v>11604</v>
      </c>
      <c r="AE14" s="28">
        <f t="shared" si="12"/>
        <v>53.3</v>
      </c>
      <c r="AF14" s="27">
        <v>16567</v>
      </c>
      <c r="AG14" s="27">
        <v>8260</v>
      </c>
      <c r="AH14" s="28">
        <f t="shared" si="5"/>
        <v>49.9</v>
      </c>
      <c r="AI14" s="27">
        <v>8307</v>
      </c>
      <c r="AJ14" s="28">
        <f t="shared" si="13"/>
        <v>50.1</v>
      </c>
    </row>
    <row r="15" spans="1:36" s="19" customFormat="1" ht="18.75" customHeight="1">
      <c r="A15" s="25" t="s">
        <v>15</v>
      </c>
      <c r="B15" s="26">
        <v>33137</v>
      </c>
      <c r="C15" s="26">
        <v>14585</v>
      </c>
      <c r="D15" s="23">
        <f t="shared" si="6"/>
        <v>44</v>
      </c>
      <c r="E15" s="46">
        <v>18552</v>
      </c>
      <c r="F15" s="23">
        <f t="shared" si="7"/>
        <v>56</v>
      </c>
      <c r="G15" s="27">
        <v>36377</v>
      </c>
      <c r="H15" s="27">
        <v>19316</v>
      </c>
      <c r="I15" s="23">
        <f t="shared" si="0"/>
        <v>53.1</v>
      </c>
      <c r="J15" s="29">
        <v>17061</v>
      </c>
      <c r="K15" s="23">
        <f t="shared" si="8"/>
        <v>46.9</v>
      </c>
      <c r="L15" s="27">
        <v>6494</v>
      </c>
      <c r="M15" s="27">
        <v>2863</v>
      </c>
      <c r="N15" s="28">
        <f t="shared" si="1"/>
        <v>44.1</v>
      </c>
      <c r="O15" s="50">
        <v>3631</v>
      </c>
      <c r="P15" s="49">
        <f t="shared" si="9"/>
        <v>55.9</v>
      </c>
      <c r="Q15" s="27">
        <v>11018</v>
      </c>
      <c r="R15" s="27">
        <v>5253</v>
      </c>
      <c r="S15" s="28">
        <f t="shared" si="2"/>
        <v>47.7</v>
      </c>
      <c r="T15" s="27">
        <v>5765</v>
      </c>
      <c r="U15" s="23">
        <f t="shared" si="10"/>
        <v>52.3</v>
      </c>
      <c r="V15" s="29">
        <v>31132</v>
      </c>
      <c r="W15" s="29">
        <v>13898</v>
      </c>
      <c r="X15" s="23">
        <f t="shared" si="3"/>
        <v>44.6</v>
      </c>
      <c r="Y15" s="29">
        <v>17234</v>
      </c>
      <c r="Z15" s="23">
        <f t="shared" si="11"/>
        <v>55.4</v>
      </c>
      <c r="AA15" s="29">
        <v>9162</v>
      </c>
      <c r="AB15" s="29">
        <v>3736</v>
      </c>
      <c r="AC15" s="28">
        <f t="shared" si="4"/>
        <v>40.8</v>
      </c>
      <c r="AD15" s="27">
        <v>5426</v>
      </c>
      <c r="AE15" s="28">
        <f t="shared" si="12"/>
        <v>59.2</v>
      </c>
      <c r="AF15" s="27">
        <v>7879</v>
      </c>
      <c r="AG15" s="27">
        <v>3272</v>
      </c>
      <c r="AH15" s="28">
        <f t="shared" si="5"/>
        <v>41.5</v>
      </c>
      <c r="AI15" s="27">
        <v>4607</v>
      </c>
      <c r="AJ15" s="28">
        <f t="shared" si="13"/>
        <v>58.5</v>
      </c>
    </row>
    <row r="16" spans="1:36" s="19" customFormat="1" ht="18.75" customHeight="1">
      <c r="A16" s="25" t="s">
        <v>16</v>
      </c>
      <c r="B16" s="26">
        <v>41863</v>
      </c>
      <c r="C16" s="26">
        <v>19695</v>
      </c>
      <c r="D16" s="23">
        <f t="shared" si="6"/>
        <v>47</v>
      </c>
      <c r="E16" s="46">
        <v>22168</v>
      </c>
      <c r="F16" s="23">
        <f t="shared" si="7"/>
        <v>53</v>
      </c>
      <c r="G16" s="27">
        <v>22672</v>
      </c>
      <c r="H16" s="27">
        <v>12972</v>
      </c>
      <c r="I16" s="23">
        <f t="shared" si="0"/>
        <v>57.2</v>
      </c>
      <c r="J16" s="29">
        <v>9700</v>
      </c>
      <c r="K16" s="23">
        <f t="shared" si="8"/>
        <v>42.8</v>
      </c>
      <c r="L16" s="27">
        <v>4492</v>
      </c>
      <c r="M16" s="27">
        <v>2269</v>
      </c>
      <c r="N16" s="28">
        <f t="shared" si="1"/>
        <v>50.5</v>
      </c>
      <c r="O16" s="50">
        <v>2223</v>
      </c>
      <c r="P16" s="49">
        <f t="shared" si="9"/>
        <v>49.5</v>
      </c>
      <c r="Q16" s="27">
        <v>8528</v>
      </c>
      <c r="R16" s="27">
        <v>4033</v>
      </c>
      <c r="S16" s="28">
        <f t="shared" si="2"/>
        <v>47.3</v>
      </c>
      <c r="T16" s="27">
        <v>4495</v>
      </c>
      <c r="U16" s="23">
        <f t="shared" si="10"/>
        <v>52.7</v>
      </c>
      <c r="V16" s="29">
        <v>38251</v>
      </c>
      <c r="W16" s="29">
        <v>18187</v>
      </c>
      <c r="X16" s="23">
        <f t="shared" si="3"/>
        <v>47.5</v>
      </c>
      <c r="Y16" s="29">
        <v>20064</v>
      </c>
      <c r="Z16" s="23">
        <f t="shared" si="11"/>
        <v>52.5</v>
      </c>
      <c r="AA16" s="29">
        <v>13518</v>
      </c>
      <c r="AB16" s="29">
        <v>6171</v>
      </c>
      <c r="AC16" s="28">
        <f t="shared" si="4"/>
        <v>45.7</v>
      </c>
      <c r="AD16" s="27">
        <v>7347</v>
      </c>
      <c r="AE16" s="28">
        <f t="shared" si="12"/>
        <v>54.3</v>
      </c>
      <c r="AF16" s="27">
        <v>11208</v>
      </c>
      <c r="AG16" s="27">
        <v>5286</v>
      </c>
      <c r="AH16" s="28">
        <f t="shared" si="5"/>
        <v>47.2</v>
      </c>
      <c r="AI16" s="27">
        <v>5922</v>
      </c>
      <c r="AJ16" s="28">
        <f t="shared" si="13"/>
        <v>52.8</v>
      </c>
    </row>
    <row r="17" spans="1:36" s="19" customFormat="1" ht="18.75" customHeight="1">
      <c r="A17" s="25" t="s">
        <v>17</v>
      </c>
      <c r="B17" s="26">
        <v>46745</v>
      </c>
      <c r="C17" s="26">
        <v>24147</v>
      </c>
      <c r="D17" s="23">
        <f t="shared" si="6"/>
        <v>51.7</v>
      </c>
      <c r="E17" s="46">
        <v>22598</v>
      </c>
      <c r="F17" s="23">
        <f t="shared" si="7"/>
        <v>48.3</v>
      </c>
      <c r="G17" s="27">
        <v>21129</v>
      </c>
      <c r="H17" s="27">
        <v>12540</v>
      </c>
      <c r="I17" s="23">
        <f t="shared" si="0"/>
        <v>59.3</v>
      </c>
      <c r="J17" s="29">
        <v>8589</v>
      </c>
      <c r="K17" s="23">
        <f t="shared" si="8"/>
        <v>40.7</v>
      </c>
      <c r="L17" s="27">
        <v>5949</v>
      </c>
      <c r="M17" s="27">
        <v>3747</v>
      </c>
      <c r="N17" s="28">
        <f t="shared" si="1"/>
        <v>63</v>
      </c>
      <c r="O17" s="50">
        <v>2202</v>
      </c>
      <c r="P17" s="49">
        <f t="shared" si="9"/>
        <v>37</v>
      </c>
      <c r="Q17" s="27">
        <v>10483</v>
      </c>
      <c r="R17" s="27">
        <v>4951</v>
      </c>
      <c r="S17" s="28">
        <f t="shared" si="2"/>
        <v>47.2</v>
      </c>
      <c r="T17" s="27">
        <v>5532</v>
      </c>
      <c r="U17" s="23">
        <f t="shared" si="10"/>
        <v>52.8</v>
      </c>
      <c r="V17" s="29">
        <v>44143</v>
      </c>
      <c r="W17" s="29">
        <v>22913</v>
      </c>
      <c r="X17" s="23">
        <f t="shared" si="3"/>
        <v>51.9</v>
      </c>
      <c r="Y17" s="29">
        <v>21230</v>
      </c>
      <c r="Z17" s="23">
        <f t="shared" si="11"/>
        <v>48.1</v>
      </c>
      <c r="AA17" s="29">
        <v>17359</v>
      </c>
      <c r="AB17" s="29">
        <v>8689</v>
      </c>
      <c r="AC17" s="28">
        <f t="shared" si="4"/>
        <v>50.1</v>
      </c>
      <c r="AD17" s="27">
        <v>8670</v>
      </c>
      <c r="AE17" s="28">
        <f t="shared" si="12"/>
        <v>49.9</v>
      </c>
      <c r="AF17" s="27">
        <v>12764</v>
      </c>
      <c r="AG17" s="27">
        <v>7128</v>
      </c>
      <c r="AH17" s="28">
        <f t="shared" si="5"/>
        <v>55.8</v>
      </c>
      <c r="AI17" s="27">
        <v>5636</v>
      </c>
      <c r="AJ17" s="28">
        <f t="shared" si="13"/>
        <v>44.2</v>
      </c>
    </row>
    <row r="18" spans="1:36" s="19" customFormat="1" ht="18.75" customHeight="1">
      <c r="A18" s="25" t="s">
        <v>18</v>
      </c>
      <c r="B18" s="26">
        <v>25072</v>
      </c>
      <c r="C18" s="26">
        <v>12873</v>
      </c>
      <c r="D18" s="23">
        <f t="shared" si="6"/>
        <v>51.3</v>
      </c>
      <c r="E18" s="46">
        <v>12199</v>
      </c>
      <c r="F18" s="23">
        <f t="shared" si="7"/>
        <v>48.7</v>
      </c>
      <c r="G18" s="27">
        <v>15803</v>
      </c>
      <c r="H18" s="27">
        <v>9416</v>
      </c>
      <c r="I18" s="23">
        <f t="shared" si="0"/>
        <v>59.6</v>
      </c>
      <c r="J18" s="29">
        <v>6387</v>
      </c>
      <c r="K18" s="23">
        <f t="shared" si="8"/>
        <v>40.4</v>
      </c>
      <c r="L18" s="27">
        <v>3571</v>
      </c>
      <c r="M18" s="27">
        <v>2451</v>
      </c>
      <c r="N18" s="28">
        <f t="shared" si="1"/>
        <v>68.6</v>
      </c>
      <c r="O18" s="50">
        <v>1120</v>
      </c>
      <c r="P18" s="49">
        <f t="shared" si="9"/>
        <v>31.4</v>
      </c>
      <c r="Q18" s="27">
        <v>5896</v>
      </c>
      <c r="R18" s="27">
        <v>3390</v>
      </c>
      <c r="S18" s="28">
        <f t="shared" si="2"/>
        <v>57.5</v>
      </c>
      <c r="T18" s="27">
        <v>2506</v>
      </c>
      <c r="U18" s="23">
        <f t="shared" si="10"/>
        <v>42.5</v>
      </c>
      <c r="V18" s="29">
        <v>24660</v>
      </c>
      <c r="W18" s="29">
        <v>12663</v>
      </c>
      <c r="X18" s="23">
        <f t="shared" si="3"/>
        <v>51.4</v>
      </c>
      <c r="Y18" s="29">
        <v>11997</v>
      </c>
      <c r="Z18" s="23">
        <f t="shared" si="11"/>
        <v>48.6</v>
      </c>
      <c r="AA18" s="29">
        <v>8312</v>
      </c>
      <c r="AB18" s="29">
        <v>4358</v>
      </c>
      <c r="AC18" s="28">
        <f t="shared" si="4"/>
        <v>52.4</v>
      </c>
      <c r="AD18" s="27">
        <v>3954</v>
      </c>
      <c r="AE18" s="28">
        <f t="shared" si="12"/>
        <v>47.6</v>
      </c>
      <c r="AF18" s="27">
        <v>6308</v>
      </c>
      <c r="AG18" s="27">
        <v>3678</v>
      </c>
      <c r="AH18" s="28">
        <f t="shared" si="5"/>
        <v>58.3</v>
      </c>
      <c r="AI18" s="27">
        <v>2630</v>
      </c>
      <c r="AJ18" s="28">
        <f t="shared" si="13"/>
        <v>41.7</v>
      </c>
    </row>
    <row r="19" spans="1:36" s="19" customFormat="1" ht="18.75" customHeight="1">
      <c r="A19" s="25" t="s">
        <v>19</v>
      </c>
      <c r="B19" s="26">
        <v>51265</v>
      </c>
      <c r="C19" s="26">
        <v>22853</v>
      </c>
      <c r="D19" s="23">
        <f t="shared" si="6"/>
        <v>44.6</v>
      </c>
      <c r="E19" s="46">
        <v>28412</v>
      </c>
      <c r="F19" s="23">
        <f t="shared" si="7"/>
        <v>55.4</v>
      </c>
      <c r="G19" s="27">
        <v>54734</v>
      </c>
      <c r="H19" s="27">
        <v>28872</v>
      </c>
      <c r="I19" s="23">
        <f t="shared" si="0"/>
        <v>52.7</v>
      </c>
      <c r="J19" s="29">
        <v>25862</v>
      </c>
      <c r="K19" s="23">
        <f t="shared" si="8"/>
        <v>47.3</v>
      </c>
      <c r="L19" s="27">
        <v>10181</v>
      </c>
      <c r="M19" s="27">
        <v>4485</v>
      </c>
      <c r="N19" s="28">
        <f t="shared" si="1"/>
        <v>44.1</v>
      </c>
      <c r="O19" s="50">
        <v>5696</v>
      </c>
      <c r="P19" s="49">
        <f t="shared" si="9"/>
        <v>55.9</v>
      </c>
      <c r="Q19" s="27">
        <v>5835</v>
      </c>
      <c r="R19" s="27">
        <v>3074</v>
      </c>
      <c r="S19" s="28">
        <f t="shared" si="2"/>
        <v>52.7</v>
      </c>
      <c r="T19" s="27">
        <v>2761</v>
      </c>
      <c r="U19" s="23">
        <f t="shared" si="10"/>
        <v>47.3</v>
      </c>
      <c r="V19" s="29">
        <v>48041</v>
      </c>
      <c r="W19" s="29">
        <v>21575</v>
      </c>
      <c r="X19" s="23">
        <f t="shared" si="3"/>
        <v>44.9</v>
      </c>
      <c r="Y19" s="29">
        <v>26466</v>
      </c>
      <c r="Z19" s="23">
        <f t="shared" si="11"/>
        <v>55.1</v>
      </c>
      <c r="AA19" s="29">
        <v>14466</v>
      </c>
      <c r="AB19" s="29">
        <v>6022</v>
      </c>
      <c r="AC19" s="28">
        <f t="shared" si="4"/>
        <v>41.6</v>
      </c>
      <c r="AD19" s="27">
        <v>8444</v>
      </c>
      <c r="AE19" s="28">
        <f t="shared" si="12"/>
        <v>58.4</v>
      </c>
      <c r="AF19" s="27">
        <v>12184</v>
      </c>
      <c r="AG19" s="27">
        <v>5166</v>
      </c>
      <c r="AH19" s="28">
        <f t="shared" si="5"/>
        <v>42.4</v>
      </c>
      <c r="AI19" s="27">
        <v>7018</v>
      </c>
      <c r="AJ19" s="28">
        <f t="shared" si="13"/>
        <v>57.6</v>
      </c>
    </row>
    <row r="20" spans="1:36" s="19" customFormat="1" ht="18.75" customHeight="1">
      <c r="A20" s="25" t="s">
        <v>20</v>
      </c>
      <c r="B20" s="26">
        <v>48515</v>
      </c>
      <c r="C20" s="26">
        <v>23630</v>
      </c>
      <c r="D20" s="23">
        <f t="shared" si="6"/>
        <v>48.7</v>
      </c>
      <c r="E20" s="46">
        <v>24885</v>
      </c>
      <c r="F20" s="23">
        <f t="shared" si="7"/>
        <v>51.3</v>
      </c>
      <c r="G20" s="27">
        <v>27356</v>
      </c>
      <c r="H20" s="27">
        <v>15560</v>
      </c>
      <c r="I20" s="23">
        <f t="shared" si="0"/>
        <v>56.9</v>
      </c>
      <c r="J20" s="29">
        <v>11796</v>
      </c>
      <c r="K20" s="23">
        <f t="shared" si="8"/>
        <v>43.1</v>
      </c>
      <c r="L20" s="27">
        <v>5694</v>
      </c>
      <c r="M20" s="27">
        <v>3499</v>
      </c>
      <c r="N20" s="28">
        <f t="shared" si="1"/>
        <v>61.5</v>
      </c>
      <c r="O20" s="50">
        <v>2195</v>
      </c>
      <c r="P20" s="49">
        <f t="shared" si="9"/>
        <v>38.5</v>
      </c>
      <c r="Q20" s="27">
        <v>7790</v>
      </c>
      <c r="R20" s="27">
        <v>3641</v>
      </c>
      <c r="S20" s="28">
        <f t="shared" si="2"/>
        <v>46.7</v>
      </c>
      <c r="T20" s="27">
        <v>4149</v>
      </c>
      <c r="U20" s="23">
        <f t="shared" si="10"/>
        <v>53.3</v>
      </c>
      <c r="V20" s="29">
        <v>45765</v>
      </c>
      <c r="W20" s="29">
        <v>22506</v>
      </c>
      <c r="X20" s="23">
        <f t="shared" si="3"/>
        <v>49.2</v>
      </c>
      <c r="Y20" s="29">
        <v>23259</v>
      </c>
      <c r="Z20" s="23">
        <f t="shared" si="11"/>
        <v>50.8</v>
      </c>
      <c r="AA20" s="29">
        <v>17816</v>
      </c>
      <c r="AB20" s="29">
        <v>8489</v>
      </c>
      <c r="AC20" s="28">
        <f t="shared" si="4"/>
        <v>47.6</v>
      </c>
      <c r="AD20" s="27">
        <v>9327</v>
      </c>
      <c r="AE20" s="28">
        <f t="shared" si="12"/>
        <v>52.4</v>
      </c>
      <c r="AF20" s="27">
        <v>12454</v>
      </c>
      <c r="AG20" s="27">
        <v>6510</v>
      </c>
      <c r="AH20" s="28">
        <f t="shared" si="5"/>
        <v>52.3</v>
      </c>
      <c r="AI20" s="27">
        <v>5944</v>
      </c>
      <c r="AJ20" s="28">
        <f t="shared" si="13"/>
        <v>47.7</v>
      </c>
    </row>
    <row r="21" spans="1:36" s="19" customFormat="1" ht="18.75" customHeight="1">
      <c r="A21" s="25" t="s">
        <v>21</v>
      </c>
      <c r="B21" s="26">
        <v>41035</v>
      </c>
      <c r="C21" s="26">
        <v>20886</v>
      </c>
      <c r="D21" s="23">
        <f t="shared" si="6"/>
        <v>50.9</v>
      </c>
      <c r="E21" s="46">
        <v>20149</v>
      </c>
      <c r="F21" s="23">
        <f t="shared" si="7"/>
        <v>49.1</v>
      </c>
      <c r="G21" s="27">
        <v>24828</v>
      </c>
      <c r="H21" s="27">
        <v>14598</v>
      </c>
      <c r="I21" s="23">
        <f t="shared" si="0"/>
        <v>58.8</v>
      </c>
      <c r="J21" s="29">
        <v>10230</v>
      </c>
      <c r="K21" s="23">
        <f t="shared" si="8"/>
        <v>41.2</v>
      </c>
      <c r="L21" s="27">
        <v>7196</v>
      </c>
      <c r="M21" s="27">
        <v>4375</v>
      </c>
      <c r="N21" s="28">
        <f t="shared" si="1"/>
        <v>60.8</v>
      </c>
      <c r="O21" s="50">
        <v>2821</v>
      </c>
      <c r="P21" s="49">
        <f t="shared" si="9"/>
        <v>39.2</v>
      </c>
      <c r="Q21" s="27">
        <v>8390</v>
      </c>
      <c r="R21" s="27">
        <v>4620</v>
      </c>
      <c r="S21" s="28">
        <f t="shared" si="2"/>
        <v>55.1</v>
      </c>
      <c r="T21" s="27">
        <v>3770</v>
      </c>
      <c r="U21" s="23">
        <f t="shared" si="10"/>
        <v>44.9</v>
      </c>
      <c r="V21" s="29">
        <v>39635</v>
      </c>
      <c r="W21" s="29">
        <v>20317</v>
      </c>
      <c r="X21" s="23">
        <f t="shared" si="3"/>
        <v>51.3</v>
      </c>
      <c r="Y21" s="29">
        <v>19318</v>
      </c>
      <c r="Z21" s="23">
        <f t="shared" si="11"/>
        <v>48.7</v>
      </c>
      <c r="AA21" s="29">
        <v>13395</v>
      </c>
      <c r="AB21" s="29">
        <v>6814</v>
      </c>
      <c r="AC21" s="28">
        <f t="shared" si="4"/>
        <v>50.9</v>
      </c>
      <c r="AD21" s="27">
        <v>6581</v>
      </c>
      <c r="AE21" s="28">
        <f t="shared" si="12"/>
        <v>49.1</v>
      </c>
      <c r="AF21" s="27">
        <v>10896</v>
      </c>
      <c r="AG21" s="27">
        <v>5793</v>
      </c>
      <c r="AH21" s="28">
        <f t="shared" si="5"/>
        <v>53.2</v>
      </c>
      <c r="AI21" s="27">
        <v>5103</v>
      </c>
      <c r="AJ21" s="28">
        <f t="shared" si="13"/>
        <v>46.8</v>
      </c>
    </row>
    <row r="22" spans="1:36" s="19" customFormat="1" ht="18.75" customHeight="1">
      <c r="A22" s="25" t="s">
        <v>22</v>
      </c>
      <c r="B22" s="26">
        <v>69099</v>
      </c>
      <c r="C22" s="26">
        <v>35314</v>
      </c>
      <c r="D22" s="23">
        <f t="shared" si="6"/>
        <v>51.1</v>
      </c>
      <c r="E22" s="46">
        <v>33785</v>
      </c>
      <c r="F22" s="23">
        <f t="shared" si="7"/>
        <v>48.9</v>
      </c>
      <c r="G22" s="27">
        <v>46895</v>
      </c>
      <c r="H22" s="27">
        <v>26768</v>
      </c>
      <c r="I22" s="23">
        <f t="shared" si="0"/>
        <v>57.1</v>
      </c>
      <c r="J22" s="29">
        <v>20127</v>
      </c>
      <c r="K22" s="23">
        <f t="shared" si="8"/>
        <v>42.9</v>
      </c>
      <c r="L22" s="27">
        <v>7730</v>
      </c>
      <c r="M22" s="27">
        <v>4823</v>
      </c>
      <c r="N22" s="28">
        <f t="shared" si="1"/>
        <v>62.4</v>
      </c>
      <c r="O22" s="50">
        <v>2907</v>
      </c>
      <c r="P22" s="49">
        <f t="shared" si="9"/>
        <v>37.6</v>
      </c>
      <c r="Q22" s="27">
        <v>17075</v>
      </c>
      <c r="R22" s="27">
        <v>8443</v>
      </c>
      <c r="S22" s="28">
        <f t="shared" si="2"/>
        <v>49.4</v>
      </c>
      <c r="T22" s="27">
        <v>8632</v>
      </c>
      <c r="U22" s="23">
        <f t="shared" si="10"/>
        <v>50.6</v>
      </c>
      <c r="V22" s="29">
        <v>67402</v>
      </c>
      <c r="W22" s="29">
        <v>34581</v>
      </c>
      <c r="X22" s="23">
        <f t="shared" si="3"/>
        <v>51.3</v>
      </c>
      <c r="Y22" s="29">
        <v>32821</v>
      </c>
      <c r="Z22" s="23">
        <f t="shared" si="11"/>
        <v>48.7</v>
      </c>
      <c r="AA22" s="29">
        <v>23959</v>
      </c>
      <c r="AB22" s="29">
        <v>12396</v>
      </c>
      <c r="AC22" s="28">
        <f t="shared" si="4"/>
        <v>51.7</v>
      </c>
      <c r="AD22" s="27">
        <v>11563</v>
      </c>
      <c r="AE22" s="28">
        <f t="shared" si="12"/>
        <v>48.3</v>
      </c>
      <c r="AF22" s="27">
        <v>20213</v>
      </c>
      <c r="AG22" s="27">
        <v>10858</v>
      </c>
      <c r="AH22" s="28">
        <f t="shared" si="5"/>
        <v>53.7</v>
      </c>
      <c r="AI22" s="27">
        <v>9355</v>
      </c>
      <c r="AJ22" s="28">
        <f t="shared" si="13"/>
        <v>46.3</v>
      </c>
    </row>
    <row r="23" spans="1:36" s="19" customFormat="1" ht="18.75" customHeight="1">
      <c r="A23" s="25" t="s">
        <v>23</v>
      </c>
      <c r="B23" s="26">
        <v>40230</v>
      </c>
      <c r="C23" s="26">
        <v>19219</v>
      </c>
      <c r="D23" s="23">
        <f t="shared" si="6"/>
        <v>47.8</v>
      </c>
      <c r="E23" s="46">
        <v>21011</v>
      </c>
      <c r="F23" s="23">
        <f t="shared" si="7"/>
        <v>52.2</v>
      </c>
      <c r="G23" s="27">
        <v>34810</v>
      </c>
      <c r="H23" s="27">
        <v>18464</v>
      </c>
      <c r="I23" s="23">
        <f t="shared" si="0"/>
        <v>53</v>
      </c>
      <c r="J23" s="29">
        <v>16346</v>
      </c>
      <c r="K23" s="23">
        <f t="shared" si="8"/>
        <v>47</v>
      </c>
      <c r="L23" s="27">
        <v>7954</v>
      </c>
      <c r="M23" s="27">
        <v>3961</v>
      </c>
      <c r="N23" s="28">
        <f t="shared" si="1"/>
        <v>49.8</v>
      </c>
      <c r="O23" s="50">
        <v>3993</v>
      </c>
      <c r="P23" s="49">
        <f t="shared" si="9"/>
        <v>50.2</v>
      </c>
      <c r="Q23" s="27">
        <v>4749</v>
      </c>
      <c r="R23" s="27">
        <v>2112</v>
      </c>
      <c r="S23" s="28">
        <f t="shared" si="2"/>
        <v>44.5</v>
      </c>
      <c r="T23" s="27">
        <v>2637</v>
      </c>
      <c r="U23" s="23">
        <f t="shared" si="10"/>
        <v>55.5</v>
      </c>
      <c r="V23" s="29">
        <v>38304</v>
      </c>
      <c r="W23" s="29">
        <v>18361</v>
      </c>
      <c r="X23" s="23">
        <f t="shared" si="3"/>
        <v>47.9</v>
      </c>
      <c r="Y23" s="29">
        <v>19943</v>
      </c>
      <c r="Z23" s="23">
        <f t="shared" si="11"/>
        <v>52.1</v>
      </c>
      <c r="AA23" s="29">
        <v>12958</v>
      </c>
      <c r="AB23" s="29">
        <v>5656</v>
      </c>
      <c r="AC23" s="28">
        <f t="shared" si="4"/>
        <v>43.6</v>
      </c>
      <c r="AD23" s="27">
        <v>7302</v>
      </c>
      <c r="AE23" s="28">
        <f t="shared" si="12"/>
        <v>56.4</v>
      </c>
      <c r="AF23" s="27">
        <v>10121</v>
      </c>
      <c r="AG23" s="27">
        <v>4531</v>
      </c>
      <c r="AH23" s="28">
        <f t="shared" si="5"/>
        <v>44.8</v>
      </c>
      <c r="AI23" s="27">
        <v>5590</v>
      </c>
      <c r="AJ23" s="28">
        <f t="shared" si="13"/>
        <v>55.2</v>
      </c>
    </row>
    <row r="24" spans="1:36" s="19" customFormat="1" ht="18.75" customHeight="1">
      <c r="A24" s="25" t="s">
        <v>24</v>
      </c>
      <c r="B24" s="26">
        <v>43383</v>
      </c>
      <c r="C24" s="26">
        <v>21065</v>
      </c>
      <c r="D24" s="23">
        <f t="shared" si="6"/>
        <v>48.6</v>
      </c>
      <c r="E24" s="46">
        <v>22318</v>
      </c>
      <c r="F24" s="23">
        <f t="shared" si="7"/>
        <v>51.4</v>
      </c>
      <c r="G24" s="27">
        <v>24542</v>
      </c>
      <c r="H24" s="27">
        <v>13676</v>
      </c>
      <c r="I24" s="23">
        <f t="shared" si="0"/>
        <v>55.7</v>
      </c>
      <c r="J24" s="29">
        <v>10866</v>
      </c>
      <c r="K24" s="23">
        <f t="shared" si="8"/>
        <v>44.3</v>
      </c>
      <c r="L24" s="27">
        <v>4073</v>
      </c>
      <c r="M24" s="27">
        <v>2531</v>
      </c>
      <c r="N24" s="28">
        <f t="shared" si="1"/>
        <v>62.1</v>
      </c>
      <c r="O24" s="50">
        <v>1542</v>
      </c>
      <c r="P24" s="49">
        <f t="shared" si="9"/>
        <v>37.9</v>
      </c>
      <c r="Q24" s="27">
        <v>7269</v>
      </c>
      <c r="R24" s="27">
        <v>3735</v>
      </c>
      <c r="S24" s="28">
        <f t="shared" si="2"/>
        <v>51.4</v>
      </c>
      <c r="T24" s="27">
        <v>3534</v>
      </c>
      <c r="U24" s="23">
        <f t="shared" si="10"/>
        <v>48.6</v>
      </c>
      <c r="V24" s="29">
        <v>39300</v>
      </c>
      <c r="W24" s="29">
        <v>19034</v>
      </c>
      <c r="X24" s="23">
        <f t="shared" si="3"/>
        <v>48.4</v>
      </c>
      <c r="Y24" s="29">
        <v>20266</v>
      </c>
      <c r="Z24" s="23">
        <f t="shared" si="11"/>
        <v>51.6</v>
      </c>
      <c r="AA24" s="29">
        <v>14604</v>
      </c>
      <c r="AB24" s="29">
        <v>6647</v>
      </c>
      <c r="AC24" s="28">
        <f t="shared" si="4"/>
        <v>45.5</v>
      </c>
      <c r="AD24" s="27">
        <v>7957</v>
      </c>
      <c r="AE24" s="28">
        <f t="shared" si="12"/>
        <v>54.5</v>
      </c>
      <c r="AF24" s="27">
        <v>11276</v>
      </c>
      <c r="AG24" s="27">
        <v>5503</v>
      </c>
      <c r="AH24" s="28">
        <f t="shared" si="5"/>
        <v>48.8</v>
      </c>
      <c r="AI24" s="27">
        <v>5773</v>
      </c>
      <c r="AJ24" s="28">
        <f t="shared" si="13"/>
        <v>51.2</v>
      </c>
    </row>
    <row r="25" spans="1:36" s="19" customFormat="1" ht="18.75" customHeight="1">
      <c r="A25" s="25" t="s">
        <v>25</v>
      </c>
      <c r="B25" s="26">
        <v>29576</v>
      </c>
      <c r="C25" s="26">
        <v>15303</v>
      </c>
      <c r="D25" s="23">
        <f t="shared" si="6"/>
        <v>51.7</v>
      </c>
      <c r="E25" s="46">
        <v>14273</v>
      </c>
      <c r="F25" s="23">
        <f t="shared" si="7"/>
        <v>48.3</v>
      </c>
      <c r="G25" s="27">
        <v>25918</v>
      </c>
      <c r="H25" s="27">
        <v>14646</v>
      </c>
      <c r="I25" s="23">
        <f t="shared" si="0"/>
        <v>56.5</v>
      </c>
      <c r="J25" s="29">
        <v>11272</v>
      </c>
      <c r="K25" s="23">
        <f t="shared" si="8"/>
        <v>43.5</v>
      </c>
      <c r="L25" s="27">
        <v>4109</v>
      </c>
      <c r="M25" s="27">
        <v>2312</v>
      </c>
      <c r="N25" s="28">
        <f t="shared" si="1"/>
        <v>56.3</v>
      </c>
      <c r="O25" s="50">
        <v>1797</v>
      </c>
      <c r="P25" s="49">
        <f t="shared" si="9"/>
        <v>43.7</v>
      </c>
      <c r="Q25" s="27">
        <v>3121</v>
      </c>
      <c r="R25" s="27">
        <v>1854</v>
      </c>
      <c r="S25" s="28">
        <f t="shared" si="2"/>
        <v>59.4</v>
      </c>
      <c r="T25" s="27">
        <v>1267</v>
      </c>
      <c r="U25" s="23">
        <f t="shared" si="10"/>
        <v>40.6</v>
      </c>
      <c r="V25" s="29">
        <v>29071</v>
      </c>
      <c r="W25" s="29">
        <v>15075</v>
      </c>
      <c r="X25" s="23">
        <f t="shared" si="3"/>
        <v>51.9</v>
      </c>
      <c r="Y25" s="29">
        <v>13996</v>
      </c>
      <c r="Z25" s="23">
        <f t="shared" si="11"/>
        <v>48.1</v>
      </c>
      <c r="AA25" s="29">
        <v>9213</v>
      </c>
      <c r="AB25" s="29">
        <v>4613</v>
      </c>
      <c r="AC25" s="28">
        <f t="shared" si="4"/>
        <v>50.1</v>
      </c>
      <c r="AD25" s="27">
        <v>4600</v>
      </c>
      <c r="AE25" s="28">
        <f t="shared" si="12"/>
        <v>49.9</v>
      </c>
      <c r="AF25" s="27">
        <v>7718</v>
      </c>
      <c r="AG25" s="27">
        <v>3934</v>
      </c>
      <c r="AH25" s="28">
        <f t="shared" si="5"/>
        <v>51</v>
      </c>
      <c r="AI25" s="27">
        <v>3784</v>
      </c>
      <c r="AJ25" s="28">
        <f t="shared" si="13"/>
        <v>49</v>
      </c>
    </row>
    <row r="26" spans="1:36" s="19" customFormat="1" ht="18.75" customHeight="1">
      <c r="A26" s="25" t="s">
        <v>26</v>
      </c>
      <c r="B26" s="26">
        <v>81386</v>
      </c>
      <c r="C26" s="26">
        <v>38394</v>
      </c>
      <c r="D26" s="23">
        <f t="shared" si="6"/>
        <v>47.2</v>
      </c>
      <c r="E26" s="46">
        <v>42992</v>
      </c>
      <c r="F26" s="23">
        <f t="shared" si="7"/>
        <v>52.8</v>
      </c>
      <c r="G26" s="27">
        <v>64335</v>
      </c>
      <c r="H26" s="27">
        <v>33199</v>
      </c>
      <c r="I26" s="23">
        <f t="shared" si="0"/>
        <v>51.6</v>
      </c>
      <c r="J26" s="29">
        <v>31136</v>
      </c>
      <c r="K26" s="23">
        <f t="shared" si="8"/>
        <v>48.4</v>
      </c>
      <c r="L26" s="27">
        <v>15473</v>
      </c>
      <c r="M26" s="27">
        <v>7444</v>
      </c>
      <c r="N26" s="28">
        <f t="shared" si="1"/>
        <v>48.1</v>
      </c>
      <c r="O26" s="50">
        <v>8029</v>
      </c>
      <c r="P26" s="49">
        <f t="shared" si="9"/>
        <v>51.9</v>
      </c>
      <c r="Q26" s="27">
        <v>25249</v>
      </c>
      <c r="R26" s="27">
        <v>11340</v>
      </c>
      <c r="S26" s="28">
        <f t="shared" si="2"/>
        <v>44.9</v>
      </c>
      <c r="T26" s="27">
        <v>13909</v>
      </c>
      <c r="U26" s="23">
        <f t="shared" si="10"/>
        <v>55.1</v>
      </c>
      <c r="V26" s="29">
        <v>80042</v>
      </c>
      <c r="W26" s="29">
        <v>37815</v>
      </c>
      <c r="X26" s="23">
        <f t="shared" si="3"/>
        <v>47.2</v>
      </c>
      <c r="Y26" s="29">
        <v>42227</v>
      </c>
      <c r="Z26" s="23">
        <f t="shared" si="11"/>
        <v>52.8</v>
      </c>
      <c r="AA26" s="29">
        <v>22833</v>
      </c>
      <c r="AB26" s="29">
        <v>10728</v>
      </c>
      <c r="AC26" s="28">
        <f t="shared" si="4"/>
        <v>47</v>
      </c>
      <c r="AD26" s="27">
        <v>12105</v>
      </c>
      <c r="AE26" s="28">
        <f t="shared" si="12"/>
        <v>53</v>
      </c>
      <c r="AF26" s="27">
        <v>18607</v>
      </c>
      <c r="AG26" s="27">
        <v>9183</v>
      </c>
      <c r="AH26" s="28">
        <f t="shared" si="5"/>
        <v>49.4</v>
      </c>
      <c r="AI26" s="27">
        <v>9424</v>
      </c>
      <c r="AJ26" s="28">
        <f t="shared" si="13"/>
        <v>50.6</v>
      </c>
    </row>
    <row r="27" spans="1:36" s="19" customFormat="1" ht="18.75" customHeight="1">
      <c r="A27" s="25" t="s">
        <v>27</v>
      </c>
      <c r="B27" s="26">
        <v>33440</v>
      </c>
      <c r="C27" s="26">
        <v>16527</v>
      </c>
      <c r="D27" s="23">
        <f t="shared" si="6"/>
        <v>49.4</v>
      </c>
      <c r="E27" s="46">
        <v>16913</v>
      </c>
      <c r="F27" s="23">
        <f t="shared" si="7"/>
        <v>50.6</v>
      </c>
      <c r="G27" s="27">
        <v>22905</v>
      </c>
      <c r="H27" s="27">
        <v>13097</v>
      </c>
      <c r="I27" s="23">
        <f t="shared" si="0"/>
        <v>57.2</v>
      </c>
      <c r="J27" s="29">
        <v>9808</v>
      </c>
      <c r="K27" s="23">
        <f t="shared" si="8"/>
        <v>42.8</v>
      </c>
      <c r="L27" s="27">
        <v>5095</v>
      </c>
      <c r="M27" s="27">
        <v>3016</v>
      </c>
      <c r="N27" s="28">
        <f t="shared" si="1"/>
        <v>59.2</v>
      </c>
      <c r="O27" s="50">
        <v>2079</v>
      </c>
      <c r="P27" s="49">
        <f t="shared" si="9"/>
        <v>40.8</v>
      </c>
      <c r="Q27" s="27">
        <v>5113</v>
      </c>
      <c r="R27" s="27">
        <v>2795</v>
      </c>
      <c r="S27" s="28">
        <f t="shared" si="2"/>
        <v>54.7</v>
      </c>
      <c r="T27" s="27">
        <v>2318</v>
      </c>
      <c r="U27" s="23">
        <f t="shared" si="10"/>
        <v>45.3</v>
      </c>
      <c r="V27" s="29">
        <v>32346</v>
      </c>
      <c r="W27" s="29">
        <v>16113</v>
      </c>
      <c r="X27" s="23">
        <f t="shared" si="3"/>
        <v>49.8</v>
      </c>
      <c r="Y27" s="29">
        <v>16233</v>
      </c>
      <c r="Z27" s="23">
        <f t="shared" si="11"/>
        <v>50.2</v>
      </c>
      <c r="AA27" s="29">
        <v>11223</v>
      </c>
      <c r="AB27" s="29">
        <v>5528</v>
      </c>
      <c r="AC27" s="28">
        <f t="shared" si="4"/>
        <v>49.3</v>
      </c>
      <c r="AD27" s="27">
        <v>5695</v>
      </c>
      <c r="AE27" s="28">
        <f t="shared" si="12"/>
        <v>50.7</v>
      </c>
      <c r="AF27" s="27">
        <v>9112</v>
      </c>
      <c r="AG27" s="27">
        <v>4632</v>
      </c>
      <c r="AH27" s="28">
        <f t="shared" si="5"/>
        <v>50.8</v>
      </c>
      <c r="AI27" s="27">
        <v>4480</v>
      </c>
      <c r="AJ27" s="28">
        <f t="shared" si="13"/>
        <v>49.2</v>
      </c>
    </row>
    <row r="28" spans="1:36" s="19" customFormat="1" ht="18.75" customHeight="1">
      <c r="A28" s="25" t="s">
        <v>28</v>
      </c>
      <c r="B28" s="26">
        <v>40213</v>
      </c>
      <c r="C28" s="26">
        <v>21544</v>
      </c>
      <c r="D28" s="23">
        <f t="shared" si="6"/>
        <v>53.6</v>
      </c>
      <c r="E28" s="46">
        <v>18669</v>
      </c>
      <c r="F28" s="23">
        <f t="shared" si="7"/>
        <v>46.4</v>
      </c>
      <c r="G28" s="27">
        <v>20848</v>
      </c>
      <c r="H28" s="27">
        <v>12867</v>
      </c>
      <c r="I28" s="23">
        <f t="shared" si="0"/>
        <v>61.7</v>
      </c>
      <c r="J28" s="29">
        <v>7981</v>
      </c>
      <c r="K28" s="23">
        <f t="shared" si="8"/>
        <v>38.3</v>
      </c>
      <c r="L28" s="27">
        <v>5023</v>
      </c>
      <c r="M28" s="27">
        <v>2819</v>
      </c>
      <c r="N28" s="28">
        <f t="shared" si="1"/>
        <v>56.1</v>
      </c>
      <c r="O28" s="50">
        <v>2204</v>
      </c>
      <c r="P28" s="49">
        <f t="shared" si="9"/>
        <v>43.9</v>
      </c>
      <c r="Q28" s="27">
        <v>4842</v>
      </c>
      <c r="R28" s="27">
        <v>2909</v>
      </c>
      <c r="S28" s="28">
        <f t="shared" si="2"/>
        <v>60.1</v>
      </c>
      <c r="T28" s="27">
        <v>1933</v>
      </c>
      <c r="U28" s="23">
        <f t="shared" si="10"/>
        <v>39.9</v>
      </c>
      <c r="V28" s="29">
        <v>38698</v>
      </c>
      <c r="W28" s="29">
        <v>20823</v>
      </c>
      <c r="X28" s="23">
        <f t="shared" si="3"/>
        <v>53.8</v>
      </c>
      <c r="Y28" s="29">
        <v>17875</v>
      </c>
      <c r="Z28" s="23">
        <f t="shared" si="11"/>
        <v>46.2</v>
      </c>
      <c r="AA28" s="29">
        <v>12061</v>
      </c>
      <c r="AB28" s="29">
        <v>6242</v>
      </c>
      <c r="AC28" s="28">
        <f t="shared" si="4"/>
        <v>51.8</v>
      </c>
      <c r="AD28" s="27">
        <v>5819</v>
      </c>
      <c r="AE28" s="28">
        <f t="shared" si="12"/>
        <v>48.2</v>
      </c>
      <c r="AF28" s="27">
        <v>10250</v>
      </c>
      <c r="AG28" s="27">
        <v>5416</v>
      </c>
      <c r="AH28" s="28">
        <f t="shared" si="5"/>
        <v>52.8</v>
      </c>
      <c r="AI28" s="27">
        <v>4834</v>
      </c>
      <c r="AJ28" s="28">
        <f t="shared" si="13"/>
        <v>47.2</v>
      </c>
    </row>
    <row r="29" spans="1:36" s="19" customFormat="1" ht="18.75" customHeight="1">
      <c r="A29" s="25" t="s">
        <v>29</v>
      </c>
      <c r="B29" s="26">
        <v>56598</v>
      </c>
      <c r="C29" s="26">
        <v>28148</v>
      </c>
      <c r="D29" s="23">
        <f t="shared" si="6"/>
        <v>49.7</v>
      </c>
      <c r="E29" s="46">
        <v>28450</v>
      </c>
      <c r="F29" s="23">
        <f t="shared" si="7"/>
        <v>50.3</v>
      </c>
      <c r="G29" s="27">
        <v>35502</v>
      </c>
      <c r="H29" s="27">
        <v>20260</v>
      </c>
      <c r="I29" s="23">
        <f t="shared" si="0"/>
        <v>57.1</v>
      </c>
      <c r="J29" s="29">
        <v>15242</v>
      </c>
      <c r="K29" s="23">
        <f t="shared" si="8"/>
        <v>42.9</v>
      </c>
      <c r="L29" s="27">
        <v>7226</v>
      </c>
      <c r="M29" s="27">
        <v>4276</v>
      </c>
      <c r="N29" s="28">
        <f t="shared" si="1"/>
        <v>59.2</v>
      </c>
      <c r="O29" s="50">
        <v>2950</v>
      </c>
      <c r="P29" s="49">
        <f t="shared" si="9"/>
        <v>40.8</v>
      </c>
      <c r="Q29" s="27">
        <v>12047</v>
      </c>
      <c r="R29" s="27">
        <v>5853</v>
      </c>
      <c r="S29" s="28">
        <f t="shared" si="2"/>
        <v>48.6</v>
      </c>
      <c r="T29" s="27">
        <v>6194</v>
      </c>
      <c r="U29" s="23">
        <f t="shared" si="10"/>
        <v>51.4</v>
      </c>
      <c r="V29" s="29">
        <v>55560</v>
      </c>
      <c r="W29" s="29">
        <v>27677</v>
      </c>
      <c r="X29" s="23">
        <f t="shared" si="3"/>
        <v>49.8</v>
      </c>
      <c r="Y29" s="29">
        <v>27883</v>
      </c>
      <c r="Z29" s="23">
        <f t="shared" si="11"/>
        <v>50.2</v>
      </c>
      <c r="AA29" s="29">
        <v>18199</v>
      </c>
      <c r="AB29" s="29">
        <v>8782</v>
      </c>
      <c r="AC29" s="28">
        <f t="shared" si="4"/>
        <v>48.3</v>
      </c>
      <c r="AD29" s="27">
        <v>9417</v>
      </c>
      <c r="AE29" s="28">
        <f t="shared" si="12"/>
        <v>51.7</v>
      </c>
      <c r="AF29" s="27">
        <v>14768</v>
      </c>
      <c r="AG29" s="27">
        <v>7523</v>
      </c>
      <c r="AH29" s="28">
        <f t="shared" si="5"/>
        <v>50.9</v>
      </c>
      <c r="AI29" s="27">
        <v>7245</v>
      </c>
      <c r="AJ29" s="28">
        <f t="shared" si="13"/>
        <v>49.1</v>
      </c>
    </row>
    <row r="30" spans="1:36" s="19" customFormat="1" ht="18.75" customHeight="1">
      <c r="A30" s="30" t="s">
        <v>30</v>
      </c>
      <c r="B30" s="31">
        <v>19829</v>
      </c>
      <c r="C30" s="31">
        <v>10656</v>
      </c>
      <c r="D30" s="23">
        <f t="shared" si="6"/>
        <v>53.7</v>
      </c>
      <c r="E30" s="46">
        <v>9173</v>
      </c>
      <c r="F30" s="23">
        <f t="shared" si="7"/>
        <v>46.3</v>
      </c>
      <c r="G30" s="27">
        <v>11424</v>
      </c>
      <c r="H30" s="27">
        <v>6726</v>
      </c>
      <c r="I30" s="23">
        <f t="shared" si="0"/>
        <v>58.9</v>
      </c>
      <c r="J30" s="29">
        <v>4698</v>
      </c>
      <c r="K30" s="23">
        <f t="shared" si="8"/>
        <v>41.1</v>
      </c>
      <c r="L30" s="27">
        <v>3315</v>
      </c>
      <c r="M30" s="27">
        <v>2069</v>
      </c>
      <c r="N30" s="28">
        <f t="shared" si="1"/>
        <v>62.4</v>
      </c>
      <c r="O30" s="50">
        <v>1246</v>
      </c>
      <c r="P30" s="49">
        <f t="shared" si="9"/>
        <v>37.6</v>
      </c>
      <c r="Q30" s="27">
        <v>2491</v>
      </c>
      <c r="R30" s="27">
        <v>1182</v>
      </c>
      <c r="S30" s="28">
        <f t="shared" si="2"/>
        <v>47.5</v>
      </c>
      <c r="T30" s="27">
        <v>1309</v>
      </c>
      <c r="U30" s="23">
        <f t="shared" si="10"/>
        <v>52.5</v>
      </c>
      <c r="V30" s="29">
        <v>18988</v>
      </c>
      <c r="W30" s="29">
        <v>10252</v>
      </c>
      <c r="X30" s="23">
        <f t="shared" si="3"/>
        <v>54</v>
      </c>
      <c r="Y30" s="29">
        <v>8736</v>
      </c>
      <c r="Z30" s="23">
        <f t="shared" si="11"/>
        <v>46</v>
      </c>
      <c r="AA30" s="29">
        <v>6616</v>
      </c>
      <c r="AB30" s="29">
        <v>3386</v>
      </c>
      <c r="AC30" s="28">
        <f t="shared" si="4"/>
        <v>51.2</v>
      </c>
      <c r="AD30" s="27">
        <v>3230</v>
      </c>
      <c r="AE30" s="28">
        <f t="shared" si="12"/>
        <v>48.8</v>
      </c>
      <c r="AF30" s="27">
        <v>5447</v>
      </c>
      <c r="AG30" s="27">
        <v>2833</v>
      </c>
      <c r="AH30" s="28">
        <f t="shared" si="5"/>
        <v>52</v>
      </c>
      <c r="AI30" s="27">
        <v>2614</v>
      </c>
      <c r="AJ30" s="28">
        <f t="shared" si="13"/>
        <v>48</v>
      </c>
    </row>
    <row r="31" spans="1:36" s="19" customFormat="1" ht="18.75" customHeight="1">
      <c r="A31" s="32" t="s">
        <v>31</v>
      </c>
      <c r="B31" s="33">
        <v>36681</v>
      </c>
      <c r="C31" s="33">
        <v>17447</v>
      </c>
      <c r="D31" s="23">
        <f t="shared" si="6"/>
        <v>47.6</v>
      </c>
      <c r="E31" s="46">
        <v>19234</v>
      </c>
      <c r="F31" s="23">
        <f t="shared" si="7"/>
        <v>52.4</v>
      </c>
      <c r="G31" s="27">
        <v>26696</v>
      </c>
      <c r="H31" s="27">
        <v>14663</v>
      </c>
      <c r="I31" s="23">
        <f t="shared" si="0"/>
        <v>54.9</v>
      </c>
      <c r="J31" s="29">
        <v>12033</v>
      </c>
      <c r="K31" s="23">
        <f t="shared" si="8"/>
        <v>45.1</v>
      </c>
      <c r="L31" s="27">
        <v>4260</v>
      </c>
      <c r="M31" s="27">
        <v>2498</v>
      </c>
      <c r="N31" s="28">
        <f t="shared" si="1"/>
        <v>58.6</v>
      </c>
      <c r="O31" s="50">
        <v>1762</v>
      </c>
      <c r="P31" s="49">
        <f t="shared" si="9"/>
        <v>41.4</v>
      </c>
      <c r="Q31" s="27">
        <v>6530</v>
      </c>
      <c r="R31" s="27">
        <v>3790</v>
      </c>
      <c r="S31" s="28">
        <f t="shared" si="2"/>
        <v>58</v>
      </c>
      <c r="T31" s="27">
        <v>2740</v>
      </c>
      <c r="U31" s="23">
        <f t="shared" si="10"/>
        <v>42</v>
      </c>
      <c r="V31" s="29">
        <v>35744</v>
      </c>
      <c r="W31" s="29">
        <v>17081</v>
      </c>
      <c r="X31" s="23">
        <f t="shared" si="3"/>
        <v>47.8</v>
      </c>
      <c r="Y31" s="29">
        <v>18663</v>
      </c>
      <c r="Z31" s="23">
        <f t="shared" si="11"/>
        <v>52.2</v>
      </c>
      <c r="AA31" s="29">
        <v>10938</v>
      </c>
      <c r="AB31" s="29">
        <v>4832</v>
      </c>
      <c r="AC31" s="28">
        <f t="shared" si="4"/>
        <v>44.2</v>
      </c>
      <c r="AD31" s="27">
        <v>6106</v>
      </c>
      <c r="AE31" s="28">
        <f t="shared" si="12"/>
        <v>55.8</v>
      </c>
      <c r="AF31" s="27">
        <v>8631</v>
      </c>
      <c r="AG31" s="27">
        <v>3992</v>
      </c>
      <c r="AH31" s="28">
        <f t="shared" si="5"/>
        <v>46.3</v>
      </c>
      <c r="AI31" s="27">
        <v>4639</v>
      </c>
      <c r="AJ31" s="28">
        <f t="shared" si="13"/>
        <v>53.7</v>
      </c>
    </row>
    <row r="32" spans="1:36" s="19" customFormat="1" ht="18.75" customHeight="1">
      <c r="A32" s="32" t="s">
        <v>32</v>
      </c>
      <c r="B32" s="33">
        <v>30984</v>
      </c>
      <c r="C32" s="33">
        <v>12838</v>
      </c>
      <c r="D32" s="23">
        <f t="shared" si="6"/>
        <v>41.4</v>
      </c>
      <c r="E32" s="46">
        <v>18146</v>
      </c>
      <c r="F32" s="23">
        <f t="shared" si="7"/>
        <v>58.6</v>
      </c>
      <c r="G32" s="27">
        <v>18825</v>
      </c>
      <c r="H32" s="27">
        <v>10048</v>
      </c>
      <c r="I32" s="23">
        <f t="shared" si="0"/>
        <v>53.4</v>
      </c>
      <c r="J32" s="29">
        <v>8777</v>
      </c>
      <c r="K32" s="23">
        <f t="shared" si="8"/>
        <v>46.6</v>
      </c>
      <c r="L32" s="27">
        <v>2983</v>
      </c>
      <c r="M32" s="27">
        <v>978</v>
      </c>
      <c r="N32" s="28">
        <f t="shared" si="1"/>
        <v>32.8</v>
      </c>
      <c r="O32" s="50">
        <v>2005</v>
      </c>
      <c r="P32" s="49">
        <f t="shared" si="9"/>
        <v>67.2</v>
      </c>
      <c r="Q32" s="27">
        <v>4002</v>
      </c>
      <c r="R32" s="27">
        <v>2085</v>
      </c>
      <c r="S32" s="28">
        <f t="shared" si="2"/>
        <v>52.1</v>
      </c>
      <c r="T32" s="27">
        <v>1917</v>
      </c>
      <c r="U32" s="23">
        <f t="shared" si="10"/>
        <v>47.9</v>
      </c>
      <c r="V32" s="29">
        <v>29225</v>
      </c>
      <c r="W32" s="29">
        <v>12184</v>
      </c>
      <c r="X32" s="23">
        <f t="shared" si="3"/>
        <v>41.7</v>
      </c>
      <c r="Y32" s="29">
        <v>17041</v>
      </c>
      <c r="Z32" s="23">
        <f t="shared" si="11"/>
        <v>58.3</v>
      </c>
      <c r="AA32" s="29">
        <v>9212</v>
      </c>
      <c r="AB32" s="29">
        <v>3702</v>
      </c>
      <c r="AC32" s="28">
        <f t="shared" si="4"/>
        <v>40.2</v>
      </c>
      <c r="AD32" s="27">
        <v>5510</v>
      </c>
      <c r="AE32" s="28">
        <f t="shared" si="12"/>
        <v>59.8</v>
      </c>
      <c r="AF32" s="27">
        <v>7943</v>
      </c>
      <c r="AG32" s="27">
        <v>3244</v>
      </c>
      <c r="AH32" s="28">
        <f t="shared" si="5"/>
        <v>40.8</v>
      </c>
      <c r="AI32" s="27">
        <v>4699</v>
      </c>
      <c r="AJ32" s="28">
        <f t="shared" si="13"/>
        <v>59.2</v>
      </c>
    </row>
    <row r="33" spans="4:28" ht="23.25">
      <c r="D33" s="5"/>
      <c r="E33" s="47"/>
      <c r="X33" s="8"/>
      <c r="Y33" s="8"/>
      <c r="Z33" s="9"/>
      <c r="AA33" s="9"/>
      <c r="AB33" s="9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2019-01-22T10:25:23Z</cp:lastPrinted>
  <dcterms:created xsi:type="dcterms:W3CDTF">2006-09-16T00:00:00Z</dcterms:created>
  <dcterms:modified xsi:type="dcterms:W3CDTF">2019-03-18T14:28:06Z</dcterms:modified>
  <cp:category/>
  <cp:version/>
  <cp:contentType/>
  <cp:contentStatus/>
</cp:coreProperties>
</file>