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'2'!$A$1:$V$27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<sst xmlns="http://schemas.openxmlformats.org/spreadsheetml/2006/main" count="148" uniqueCount="82">
  <si>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</si>
  <si>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</si>
  <si>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</si>
  <si>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</si>
  <si>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</si>
  <si>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</si>
  <si>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</si>
  <si>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</si>
  <si>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</si>
  <si>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</si>
  <si>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</si>
  <si>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</si>
  <si>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</si>
  <si>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</si>
  <si>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</si>
  <si>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</si>
  <si>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</si>
  <si>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</si>
  <si>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</si>
  <si>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</si>
  <si>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</si>
  <si>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</si>
  <si>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</si>
  <si>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</si>
  <si>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</si>
  <si>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</si>
  <si>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</si>
  <si>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</si>
  <si>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</si>
  <si>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</si>
  <si>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</si>
  <si>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</si>
  <si>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</si>
  <si>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</si>
  <si>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</si>
  <si>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</si>
  <si>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</si>
  <si>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</si>
  <si>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</si>
  <si>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</si>
  <si>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</si>
  <si>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</si>
  <si>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</si>
  <si>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</si>
  <si>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</si>
  <si>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</si>
  <si>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</si>
  <si>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</si>
  <si>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</si>
  <si>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</si>
  <si>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</si>
  <si>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</si>
  <si>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</si>
  <si>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</si>
  <si>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</si>
  <si>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</si>
  <si>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</si>
  <si>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</si>
  <si>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</si>
  <si>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</si>
  <si>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</si>
  <si>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</si>
  <si>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</si>
  <si>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</si>
  <si>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</si>
  <si>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</si>
  <si>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</si>
  <si>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</si>
  <si>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</si>
  <si>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</si>
  <si>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</si>
  <si>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</si>
  <si>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</si>
  <si>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</si>
  <si>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</si>
  <si>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</si>
  <si>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</si>
  <si>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</si>
  <si>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</si>
  <si>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 xml:space="preserve">  у січні-листопаді 2018 року (за статтю)</t>
  </si>
  <si>
    <t>Надання послуг Житомирською обласною службою зайнятості зареєстрованим безробітним та іншим категоріям громадян у січні-листопаді 2018 року</t>
  </si>
  <si>
    <t>Станом на 1 грудня 2018 року: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</si>
</sst>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1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2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3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17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17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17" borderId="0" xfId="1620" applyNumberFormat="1" applyFont="1" applyFill="1" applyBorder="1" applyAlignment="1" applyProtection="1">
      <alignment/>
      <protection locked="0"/>
    </xf>
    <xf numFmtId="1" fontId="31" fillId="17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>
      <alignment/>
      <protection/>
    </xf>
    <xf numFmtId="0" fontId="45" fillId="17" borderId="3" xfId="1624" applyFont="1" applyFill="1" applyBorder="1" applyAlignment="1">
      <alignment horizontal="center" vertical="center" wrapText="1"/>
      <protection/>
    </xf>
    <xf numFmtId="189" fontId="52" fillId="0" borderId="0" xfId="1625" applyNumberFormat="1" applyFont="1" applyAlignment="1">
      <alignment vertical="center" wrapText="1"/>
      <protection/>
    </xf>
    <xf numFmtId="0" fontId="20" fillId="0" borderId="0" xfId="1625" applyFont="1" applyAlignment="1">
      <alignment vertical="center" wrapText="1"/>
      <protection/>
    </xf>
    <xf numFmtId="0" fontId="20" fillId="17" borderId="0" xfId="1624" applyFont="1" applyFill="1">
      <alignment/>
      <protection/>
    </xf>
    <xf numFmtId="1" fontId="56" fillId="17" borderId="3" xfId="162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17" borderId="3" xfId="1620" applyNumberFormat="1" applyFont="1" applyFill="1" applyBorder="1" applyAlignment="1" applyProtection="1">
      <alignment horizontal="center" vertical="center"/>
      <protection/>
    </xf>
    <xf numFmtId="3" fontId="54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17" borderId="3" xfId="1620" applyNumberFormat="1" applyFont="1" applyFill="1" applyBorder="1" applyAlignment="1" applyProtection="1">
      <alignment horizontal="center" vertical="center"/>
      <protection locked="0"/>
    </xf>
    <xf numFmtId="189" fontId="57" fillId="17" borderId="3" xfId="1620" applyNumberFormat="1" applyFont="1" applyFill="1" applyBorder="1" applyAlignment="1" applyProtection="1">
      <alignment horizontal="center" vertical="center"/>
      <protection locked="0"/>
    </xf>
    <xf numFmtId="3" fontId="20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17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17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17" borderId="3" xfId="1620" applyNumberFormat="1" applyFont="1" applyFill="1" applyBorder="1" applyAlignment="1" applyProtection="1">
      <alignment horizontal="center" vertical="center"/>
      <protection/>
    </xf>
    <xf numFmtId="189" fontId="54" fillId="17" borderId="3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/>
      <protection locked="0"/>
    </xf>
    <xf numFmtId="1" fontId="56" fillId="17" borderId="3" xfId="1620" applyNumberFormat="1" applyFont="1" applyFill="1" applyBorder="1" applyAlignment="1" applyProtection="1">
      <alignment horizontal="center" vertical="center"/>
      <protection locked="0"/>
    </xf>
    <xf numFmtId="3" fontId="56" fillId="17" borderId="3" xfId="1620" applyNumberFormat="1" applyFont="1" applyFill="1" applyBorder="1" applyAlignment="1" applyProtection="1">
      <alignment horizontal="center" vertical="center"/>
      <protection locked="0"/>
    </xf>
    <xf numFmtId="1" fontId="58" fillId="17" borderId="3" xfId="1620" applyNumberFormat="1" applyFont="1" applyFill="1" applyBorder="1" applyAlignment="1" applyProtection="1">
      <alignment horizontal="center" vertical="center"/>
      <protection/>
    </xf>
    <xf numFmtId="3" fontId="58" fillId="17" borderId="3" xfId="1620" applyNumberFormat="1" applyFont="1" applyFill="1" applyBorder="1" applyAlignment="1" applyProtection="1">
      <alignment horizontal="center" vertical="center"/>
      <protection/>
    </xf>
    <xf numFmtId="0" fontId="20" fillId="17" borderId="3" xfId="1627" applyFont="1" applyFill="1" applyBorder="1" applyAlignment="1">
      <alignment horizontal="left" vertical="center"/>
      <protection/>
    </xf>
    <xf numFmtId="1" fontId="44" fillId="17" borderId="0" xfId="1620" applyNumberFormat="1" applyFont="1" applyFill="1" applyBorder="1" applyAlignment="1" applyProtection="1">
      <alignment horizontal="left" wrapText="1" shrinkToFit="1"/>
      <protection locked="0"/>
    </xf>
    <xf numFmtId="3" fontId="46" fillId="17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20" fillId="17" borderId="0" xfId="1620" applyNumberFormat="1" applyFont="1" applyFill="1" applyProtection="1">
      <alignment/>
      <protection locked="0"/>
    </xf>
    <xf numFmtId="1" fontId="44" fillId="17" borderId="0" xfId="1620" applyNumberFormat="1" applyFont="1" applyFill="1" applyBorder="1" applyProtection="1">
      <alignment/>
      <protection locked="0"/>
    </xf>
    <xf numFmtId="1" fontId="56" fillId="17" borderId="0" xfId="1620" applyNumberFormat="1" applyFont="1" applyFill="1" applyBorder="1" applyAlignment="1" applyProtection="1">
      <alignment/>
      <protection locked="0"/>
    </xf>
    <xf numFmtId="1" fontId="50" fillId="17" borderId="0" xfId="1620" applyNumberFormat="1" applyFont="1" applyFill="1" applyBorder="1" applyAlignment="1" applyProtection="1">
      <alignment/>
      <protection locked="0"/>
    </xf>
    <xf numFmtId="1" fontId="58" fillId="17" borderId="0" xfId="1620" applyNumberFormat="1" applyFont="1" applyFill="1" applyBorder="1" applyAlignment="1" applyProtection="1">
      <alignment horizontal="center" vertical="center"/>
      <protection locked="0"/>
    </xf>
    <xf numFmtId="1" fontId="22" fillId="17" borderId="0" xfId="1620" applyNumberFormat="1" applyFont="1" applyFill="1" applyBorder="1" applyAlignment="1" applyProtection="1">
      <alignment horizontal="right"/>
      <protection locked="0"/>
    </xf>
    <xf numFmtId="0" fontId="20" fillId="50" borderId="0" xfId="1624" applyFont="1" applyFill="1">
      <alignment/>
      <protection/>
    </xf>
    <xf numFmtId="0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0" fontId="44" fillId="17" borderId="0" xfId="1624" applyFont="1" applyFill="1">
      <alignment/>
      <protection/>
    </xf>
    <xf numFmtId="0" fontId="50" fillId="17" borderId="0" xfId="1624" applyFont="1" applyFill="1" applyAlignment="1">
      <alignment/>
      <protection/>
    </xf>
    <xf numFmtId="0" fontId="50" fillId="17" borderId="0" xfId="1624" applyFont="1" applyFill="1" applyAlignment="1">
      <alignment horizontal="center"/>
      <protection/>
    </xf>
    <xf numFmtId="0" fontId="21" fillId="17" borderId="3" xfId="1617" applyFont="1" applyFill="1" applyBorder="1" applyAlignment="1">
      <alignment horizontal="center" vertical="center" wrapText="1"/>
      <protection/>
    </xf>
    <xf numFmtId="0" fontId="21" fillId="17" borderId="22" xfId="1617" applyFont="1" applyFill="1" applyBorder="1" applyAlignment="1">
      <alignment horizontal="center" vertical="center" wrapText="1"/>
      <protection/>
    </xf>
    <xf numFmtId="0" fontId="21" fillId="17" borderId="22" xfId="1624" applyFont="1" applyFill="1" applyBorder="1" applyAlignment="1">
      <alignment horizontal="center" vertical="center" wrapText="1"/>
      <protection/>
    </xf>
    <xf numFmtId="0" fontId="45" fillId="17" borderId="22" xfId="1624" applyFont="1" applyFill="1" applyBorder="1" applyAlignment="1">
      <alignment horizontal="center" vertical="center" wrapText="1"/>
      <protection/>
    </xf>
    <xf numFmtId="0" fontId="31" fillId="17" borderId="0" xfId="1625" applyFont="1" applyFill="1" applyAlignment="1">
      <alignment vertical="center" wrapText="1"/>
      <protection/>
    </xf>
    <xf numFmtId="0" fontId="59" fillId="17" borderId="0" xfId="1625" applyFont="1" applyFill="1" applyAlignment="1">
      <alignment vertical="center" wrapText="1"/>
      <protection/>
    </xf>
    <xf numFmtId="189" fontId="52" fillId="17" borderId="0" xfId="1625" applyNumberFormat="1" applyFont="1" applyFill="1" applyAlignment="1">
      <alignment vertical="center" wrapText="1"/>
      <protection/>
    </xf>
    <xf numFmtId="0" fontId="52" fillId="17" borderId="0" xfId="1625" applyFont="1" applyFill="1" applyAlignment="1">
      <alignment vertical="center" wrapText="1"/>
      <protection/>
    </xf>
    <xf numFmtId="0" fontId="20" fillId="17" borderId="0" xfId="1625" applyFont="1" applyFill="1" applyAlignment="1">
      <alignment vertical="center" wrapText="1"/>
      <protection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1" fontId="44" fillId="17" borderId="0" xfId="1620" applyNumberFormat="1" applyFont="1" applyFill="1" applyBorder="1" applyAlignment="1" applyProtection="1">
      <alignment horizontal="center" vertical="center"/>
      <protection locked="0"/>
    </xf>
    <xf numFmtId="0" fontId="59" fillId="17" borderId="3" xfId="1625" applyFont="1" applyFill="1" applyBorder="1" applyAlignment="1">
      <alignment horizontal="center" vertical="center" wrapText="1"/>
      <protection/>
    </xf>
    <xf numFmtId="190" fontId="63" fillId="0" borderId="3" xfId="1593" applyNumberFormat="1" applyFont="1" applyFill="1" applyBorder="1" applyAlignment="1">
      <alignment horizontal="center" vertical="center"/>
      <protection/>
    </xf>
    <xf numFmtId="189" fontId="57" fillId="0" borderId="3" xfId="1620" applyNumberFormat="1" applyFont="1" applyFill="1" applyBorder="1" applyAlignment="1" applyProtection="1">
      <alignment horizontal="center" vertical="center"/>
      <protection/>
    </xf>
    <xf numFmtId="1" fontId="20" fillId="0" borderId="3" xfId="1622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center" vertical="center"/>
    </xf>
    <xf numFmtId="190" fontId="44" fillId="17" borderId="0" xfId="1620" applyNumberFormat="1" applyFont="1" applyFill="1" applyBorder="1" applyProtection="1">
      <alignment/>
      <protection locked="0"/>
    </xf>
    <xf numFmtId="190" fontId="54" fillId="17" borderId="0" xfId="1620" applyNumberFormat="1" applyFont="1" applyFill="1" applyBorder="1" applyAlignment="1" applyProtection="1">
      <alignment horizontal="center" vertical="center"/>
      <protection locked="0"/>
    </xf>
    <xf numFmtId="0" fontId="54" fillId="0" borderId="3" xfId="1622" applyNumberFormat="1" applyFont="1" applyFill="1" applyBorder="1" applyAlignment="1" applyProtection="1">
      <alignment horizontal="center" vertical="center"/>
      <protection locked="0"/>
    </xf>
    <xf numFmtId="1" fontId="66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17" borderId="3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/>
    </xf>
    <xf numFmtId="0" fontId="65" fillId="0" borderId="3" xfId="0" applyFont="1" applyBorder="1" applyAlignment="1">
      <alignment horizontal="center"/>
    </xf>
    <xf numFmtId="3" fontId="54" fillId="17" borderId="23" xfId="1620" applyNumberFormat="1" applyFont="1" applyFill="1" applyBorder="1" applyAlignment="1" applyProtection="1">
      <alignment horizontal="center" vertical="center"/>
      <protection/>
    </xf>
    <xf numFmtId="189" fontId="54" fillId="17" borderId="0" xfId="1620" applyNumberFormat="1" applyFont="1" applyFill="1" applyBorder="1" applyAlignment="1" applyProtection="1">
      <alignment horizontal="center" vertical="center"/>
      <protection/>
    </xf>
    <xf numFmtId="3" fontId="54" fillId="17" borderId="0" xfId="162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>
      <alignment/>
    </xf>
    <xf numFmtId="1" fontId="22" fillId="0" borderId="23" xfId="0" applyNumberFormat="1" applyFont="1" applyFill="1" applyBorder="1" applyAlignment="1" applyProtection="1">
      <alignment horizontal="right"/>
      <protection locked="0"/>
    </xf>
    <xf numFmtId="3" fontId="21" fillId="0" borderId="3" xfId="1625" applyNumberFormat="1" applyFont="1" applyFill="1" applyBorder="1" applyAlignment="1">
      <alignment horizontal="center" vertical="center" wrapText="1"/>
      <protection/>
    </xf>
    <xf numFmtId="3" fontId="21" fillId="0" borderId="3" xfId="1624" applyNumberFormat="1" applyFont="1" applyFill="1" applyBorder="1" applyAlignment="1">
      <alignment horizontal="center" vertical="center" wrapText="1"/>
      <protection/>
    </xf>
    <xf numFmtId="0" fontId="21" fillId="0" borderId="22" xfId="1617" applyFont="1" applyFill="1" applyBorder="1" applyAlignment="1">
      <alignment horizontal="center" vertical="center" wrapText="1"/>
      <protection/>
    </xf>
    <xf numFmtId="3" fontId="21" fillId="0" borderId="3" xfId="1617" applyNumberFormat="1" applyFont="1" applyFill="1" applyBorder="1" applyAlignment="1">
      <alignment horizontal="center" vertical="center" wrapText="1"/>
      <protection/>
    </xf>
    <xf numFmtId="0" fontId="21" fillId="0" borderId="3" xfId="1625" applyFont="1" applyFill="1" applyBorder="1" applyAlignment="1">
      <alignment vertical="center" wrapText="1"/>
      <protection/>
    </xf>
    <xf numFmtId="0" fontId="21" fillId="0" borderId="3" xfId="1624" applyFont="1" applyFill="1" applyBorder="1" applyAlignment="1">
      <alignment horizontal="left" vertical="center" wrapText="1"/>
      <protection/>
    </xf>
    <xf numFmtId="0" fontId="21" fillId="0" borderId="3" xfId="1617" applyFont="1" applyFill="1" applyBorder="1" applyAlignment="1">
      <alignment horizontal="center" vertical="center" wrapText="1"/>
      <protection/>
    </xf>
    <xf numFmtId="0" fontId="21" fillId="0" borderId="3" xfId="1617" applyFont="1" applyFill="1" applyBorder="1" applyAlignment="1">
      <alignment vertical="center" wrapText="1"/>
      <protection/>
    </xf>
    <xf numFmtId="189" fontId="53" fillId="0" borderId="3" xfId="1624" applyNumberFormat="1" applyFont="1" applyFill="1" applyBorder="1" applyAlignment="1">
      <alignment horizontal="center" vertical="center" wrapText="1"/>
      <protection/>
    </xf>
    <xf numFmtId="0" fontId="21" fillId="0" borderId="22" xfId="1624" applyFont="1" applyFill="1" applyBorder="1" applyAlignment="1">
      <alignment horizontal="center" vertical="center" wrapText="1"/>
      <protection/>
    </xf>
    <xf numFmtId="0" fontId="45" fillId="0" borderId="22" xfId="1624" applyFont="1" applyFill="1" applyBorder="1" applyAlignment="1">
      <alignment horizontal="center" vertical="center" wrapText="1"/>
      <protection/>
    </xf>
    <xf numFmtId="0" fontId="45" fillId="0" borderId="3" xfId="1624" applyFont="1" applyFill="1" applyBorder="1" applyAlignment="1">
      <alignment horizontal="center" vertical="center" wrapText="1"/>
      <protection/>
    </xf>
    <xf numFmtId="189" fontId="53" fillId="0" borderId="3" xfId="1617" applyNumberFormat="1" applyFont="1" applyFill="1" applyBorder="1" applyAlignment="1">
      <alignment horizontal="center" vertical="center" wrapText="1"/>
      <protection/>
    </xf>
    <xf numFmtId="190" fontId="53" fillId="0" borderId="3" xfId="1617" applyNumberFormat="1" applyFont="1" applyFill="1" applyBorder="1" applyAlignment="1">
      <alignment horizontal="center" vertical="center"/>
      <protection/>
    </xf>
    <xf numFmtId="0" fontId="32" fillId="17" borderId="0" xfId="1624" applyFont="1" applyFill="1" applyAlignment="1">
      <alignment horizontal="center" vertical="center" wrapText="1"/>
      <protection/>
    </xf>
    <xf numFmtId="0" fontId="51" fillId="17" borderId="0" xfId="1624" applyFont="1" applyFill="1" applyAlignment="1">
      <alignment horizontal="center"/>
      <protection/>
    </xf>
    <xf numFmtId="0" fontId="49" fillId="0" borderId="24" xfId="1625" applyFont="1" applyFill="1" applyBorder="1" applyAlignment="1">
      <alignment horizontal="center" vertical="center" wrapText="1"/>
      <protection/>
    </xf>
    <xf numFmtId="0" fontId="21" fillId="0" borderId="25" xfId="1625" applyFont="1" applyFill="1" applyBorder="1" applyAlignment="1">
      <alignment horizontal="center" vertical="center" wrapText="1"/>
      <protection/>
    </xf>
    <xf numFmtId="0" fontId="21" fillId="0" borderId="26" xfId="1625" applyFont="1" applyFill="1" applyBorder="1" applyAlignment="1">
      <alignment horizontal="center" vertical="center" wrapText="1"/>
      <protection/>
    </xf>
    <xf numFmtId="1" fontId="32" fillId="17" borderId="0" xfId="1620" applyNumberFormat="1" applyFont="1" applyFill="1" applyAlignment="1" applyProtection="1">
      <alignment horizontal="center" vertical="center" wrapText="1"/>
      <protection locked="0"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1" fontId="55" fillId="17" borderId="3" xfId="1620" applyNumberFormat="1" applyFont="1" applyFill="1" applyBorder="1" applyAlignment="1" applyProtection="1">
      <alignment horizontal="left"/>
      <protection locked="0"/>
    </xf>
    <xf numFmtId="1" fontId="22" fillId="17" borderId="27" xfId="1620" applyNumberFormat="1" applyFont="1" applyFill="1" applyBorder="1" applyAlignment="1" applyProtection="1">
      <alignment horizontal="center" vertical="center" wrapText="1"/>
      <protection/>
    </xf>
    <xf numFmtId="1" fontId="22" fillId="17" borderId="28" xfId="1620" applyNumberFormat="1" applyFont="1" applyFill="1" applyBorder="1" applyAlignment="1" applyProtection="1">
      <alignment horizontal="center" vertical="center" wrapText="1"/>
      <protection/>
    </xf>
    <xf numFmtId="1" fontId="22" fillId="17" borderId="29" xfId="1620" applyNumberFormat="1" applyFont="1" applyFill="1" applyBorder="1" applyAlignment="1" applyProtection="1">
      <alignment horizontal="center" vertical="center" wrapText="1"/>
      <protection/>
    </xf>
    <xf numFmtId="1" fontId="22" fillId="17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9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7" xfId="1622" applyNumberFormat="1" applyFont="1" applyFill="1" applyBorder="1" applyAlignment="1" applyProtection="1">
      <alignment horizontal="center" vertical="center" wrapText="1"/>
      <protection/>
    </xf>
    <xf numFmtId="1" fontId="22" fillId="17" borderId="28" xfId="1622" applyNumberFormat="1" applyFont="1" applyFill="1" applyBorder="1" applyAlignment="1" applyProtection="1">
      <alignment horizontal="center" vertical="center" wrapText="1"/>
      <protection/>
    </xf>
    <xf numFmtId="1" fontId="22" fillId="17" borderId="29" xfId="1622" applyNumberFormat="1" applyFont="1" applyFill="1" applyBorder="1" applyAlignment="1" applyProtection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9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  <xf numFmtId="1" fontId="22" fillId="0" borderId="29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20" customWidth="1"/>
    <col min="2" max="2" width="18.421875" style="20" customWidth="1"/>
    <col min="3" max="3" width="15.8515625" style="69" customWidth="1"/>
    <col min="4" max="4" width="12.7109375" style="69" customWidth="1"/>
    <col min="5" max="5" width="14.7109375" style="24" customWidth="1"/>
    <col min="6" max="6" width="12.421875" style="69" customWidth="1"/>
    <col min="7" max="7" width="11.28125" style="20" bestFit="1" customWidth="1"/>
    <col min="8" max="254" width="9.140625" style="20" customWidth="1"/>
    <col min="255" max="255" width="54.28125" style="20" customWidth="1"/>
    <col min="256" max="16384" width="0" style="20" hidden="1" customWidth="1"/>
  </cols>
  <sheetData>
    <row r="1" spans="1:6" s="24" customFormat="1" ht="58.5" customHeight="1">
      <c r="A1" s="117" t="s">
        <v>80</v>
      </c>
      <c r="B1" s="117"/>
      <c r="C1" s="117"/>
      <c r="D1" s="117"/>
      <c r="E1" s="117"/>
      <c r="F1" s="117"/>
    </row>
    <row r="2" spans="1:6" s="71" customFormat="1" ht="21" customHeight="1">
      <c r="A2" s="118" t="s">
        <v>36</v>
      </c>
      <c r="B2" s="118"/>
      <c r="C2" s="118"/>
      <c r="D2" s="118"/>
      <c r="E2" s="118"/>
      <c r="F2" s="118"/>
    </row>
    <row r="3" spans="1:6" s="24" customFormat="1" ht="18" customHeight="1">
      <c r="A3" s="72"/>
      <c r="B3" s="72"/>
      <c r="C3" s="72"/>
      <c r="D3" s="72"/>
      <c r="E3" s="72"/>
      <c r="F3" s="73" t="s">
        <v>60</v>
      </c>
    </row>
    <row r="4" spans="1:6" s="78" customFormat="1" ht="57" customHeight="1">
      <c r="A4" s="74" t="s">
        <v>37</v>
      </c>
      <c r="B4" s="75" t="s">
        <v>38</v>
      </c>
      <c r="C4" s="76" t="s">
        <v>2</v>
      </c>
      <c r="D4" s="77" t="s">
        <v>39</v>
      </c>
      <c r="E4" s="76" t="s">
        <v>0</v>
      </c>
      <c r="F4" s="21" t="s">
        <v>40</v>
      </c>
    </row>
    <row r="5" spans="1:6" s="79" customFormat="1" ht="17.25" customHeight="1">
      <c r="A5" s="86" t="s">
        <v>1</v>
      </c>
      <c r="B5" s="86">
        <v>1</v>
      </c>
      <c r="C5" s="86">
        <v>2</v>
      </c>
      <c r="D5" s="86">
        <v>3</v>
      </c>
      <c r="E5" s="86">
        <v>4</v>
      </c>
      <c r="F5" s="86">
        <v>5</v>
      </c>
    </row>
    <row r="6" spans="1:7" s="81" customFormat="1" ht="33.75" customHeight="1">
      <c r="A6" s="107" t="s">
        <v>41</v>
      </c>
      <c r="B6" s="103">
        <f>2!B6</f>
        <v>37301</v>
      </c>
      <c r="C6" s="104">
        <f>B6-E6</f>
        <v>16410</v>
      </c>
      <c r="D6" s="111">
        <f>C6/B6*100</f>
        <v>43.993458620412326</v>
      </c>
      <c r="E6" s="104">
        <v>20891</v>
      </c>
      <c r="F6" s="111">
        <f>2!D6</f>
        <v>56.009222272861315</v>
      </c>
      <c r="G6" s="80"/>
    </row>
    <row r="7" spans="1:7" s="81" customFormat="1" ht="46.5" customHeight="1">
      <c r="A7" s="108" t="s">
        <v>46</v>
      </c>
      <c r="B7" s="104">
        <f>2!E6</f>
        <v>32491</v>
      </c>
      <c r="C7" s="104">
        <f>B7-E7</f>
        <v>17383</v>
      </c>
      <c r="D7" s="111">
        <f>C7/B7*100</f>
        <v>53.50096949924594</v>
      </c>
      <c r="E7" s="104">
        <f>B7*F7/100</f>
        <v>15108.000000000002</v>
      </c>
      <c r="F7" s="111">
        <f>2!G6</f>
        <v>46.49903050075406</v>
      </c>
      <c r="G7" s="80"/>
    </row>
    <row r="8" spans="1:7" s="81" customFormat="1" ht="34.5" customHeight="1">
      <c r="A8" s="107" t="s">
        <v>42</v>
      </c>
      <c r="B8" s="103">
        <f>2!H6</f>
        <v>4356</v>
      </c>
      <c r="C8" s="104">
        <f>B8-E8</f>
        <v>2312</v>
      </c>
      <c r="D8" s="111">
        <f>C8/B8*100</f>
        <v>53.07621671258035</v>
      </c>
      <c r="E8" s="104">
        <f>B8*F8/100</f>
        <v>2044</v>
      </c>
      <c r="F8" s="111">
        <f>2!J6</f>
        <v>46.92378328741965</v>
      </c>
      <c r="G8" s="80"/>
    </row>
    <row r="9" spans="1:7" s="81" customFormat="1" ht="62.25" customHeight="1">
      <c r="A9" s="107" t="s">
        <v>5</v>
      </c>
      <c r="B9" s="103">
        <f>2!K6</f>
        <v>2941</v>
      </c>
      <c r="C9" s="104">
        <f>B9-E9</f>
        <v>1485</v>
      </c>
      <c r="D9" s="111">
        <f>C9/B9*100</f>
        <v>50.493029581774906</v>
      </c>
      <c r="E9" s="104">
        <v>1456</v>
      </c>
      <c r="F9" s="111">
        <f>2!M6</f>
        <v>49.506970418225094</v>
      </c>
      <c r="G9" s="80"/>
    </row>
    <row r="10" spans="1:7" s="82" customFormat="1" ht="48.75" customHeight="1">
      <c r="A10" s="107" t="s">
        <v>43</v>
      </c>
      <c r="B10" s="103">
        <f>2!N6</f>
        <v>37124</v>
      </c>
      <c r="C10" s="104">
        <f>B10-E10</f>
        <v>16314.000000000004</v>
      </c>
      <c r="D10" s="111">
        <f>C10/B10*100</f>
        <v>43.944618036849484</v>
      </c>
      <c r="E10" s="104">
        <f>B10*F10/100</f>
        <v>20809.999999999996</v>
      </c>
      <c r="F10" s="111">
        <f>2!P6</f>
        <v>56.055381963150516</v>
      </c>
      <c r="G10" s="80"/>
    </row>
    <row r="11" spans="1:7" s="23" customFormat="1" ht="27" customHeight="1">
      <c r="A11" s="119" t="s">
        <v>81</v>
      </c>
      <c r="B11" s="120"/>
      <c r="C11" s="120"/>
      <c r="D11" s="120"/>
      <c r="E11" s="120"/>
      <c r="F11" s="121"/>
      <c r="G11" s="22"/>
    </row>
    <row r="12" spans="1:7" s="82" customFormat="1" ht="48.75" customHeight="1">
      <c r="A12" s="109" t="s">
        <v>37</v>
      </c>
      <c r="B12" s="105" t="s">
        <v>38</v>
      </c>
      <c r="C12" s="112" t="s">
        <v>2</v>
      </c>
      <c r="D12" s="113" t="s">
        <v>39</v>
      </c>
      <c r="E12" s="112" t="s">
        <v>0</v>
      </c>
      <c r="F12" s="114" t="s">
        <v>40</v>
      </c>
      <c r="G12" s="80"/>
    </row>
    <row r="13" spans="1:8" s="24" customFormat="1" ht="48.75" customHeight="1">
      <c r="A13" s="110" t="s">
        <v>47</v>
      </c>
      <c r="B13" s="106">
        <f>2!Q6</f>
        <v>13233</v>
      </c>
      <c r="C13" s="106">
        <f>B13-E13</f>
        <v>5333</v>
      </c>
      <c r="D13" s="115">
        <f>C13/B13*100</f>
        <v>40.300763243406635</v>
      </c>
      <c r="E13" s="106">
        <v>7900</v>
      </c>
      <c r="F13" s="116">
        <f>2!S6</f>
        <v>59.699236756593365</v>
      </c>
      <c r="G13" s="80"/>
      <c r="H13" s="82"/>
    </row>
    <row r="14" spans="1:7" s="24" customFormat="1" ht="48.75" customHeight="1">
      <c r="A14" s="110" t="s">
        <v>78</v>
      </c>
      <c r="B14" s="106">
        <f>2!T6</f>
        <v>10026</v>
      </c>
      <c r="C14" s="106">
        <f>B14-E14</f>
        <v>4144</v>
      </c>
      <c r="D14" s="115">
        <f>C14/B14*100</f>
        <v>41.33253540793936</v>
      </c>
      <c r="E14" s="106">
        <f>B14*F14/100</f>
        <v>5882</v>
      </c>
      <c r="F14" s="116">
        <f>2!V6</f>
        <v>58.66746459206065</v>
      </c>
      <c r="G14" s="80"/>
    </row>
    <row r="15" ht="12.75">
      <c r="F15" s="2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="64" zoomScaleSheetLayoutView="64" zoomScalePageLayoutView="0" workbookViewId="0" topLeftCell="A1">
      <selection activeCell="A3" sqref="A3:A4"/>
    </sheetView>
  </sheetViews>
  <sheetFormatPr defaultColWidth="9.140625" defaultRowHeight="15"/>
  <cols>
    <col min="1" max="1" width="25.140625" style="61" customWidth="1"/>
    <col min="2" max="2" width="9.7109375" style="62" customWidth="1"/>
    <col min="3" max="3" width="8.28125" style="6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68" customWidth="1"/>
    <col min="23" max="23" width="14.00390625" style="68" customWidth="1"/>
    <col min="24" max="24" width="11.57421875" style="68" customWidth="1"/>
    <col min="25" max="25" width="15.140625" style="68" customWidth="1"/>
    <col min="26" max="179" width="9.140625" style="68" customWidth="1"/>
    <col min="180" max="180" width="15.28125" style="68" customWidth="1"/>
    <col min="181" max="181" width="8.7109375" style="68" customWidth="1"/>
    <col min="182" max="182" width="8.28125" style="68" customWidth="1"/>
    <col min="183" max="183" width="6.140625" style="68" customWidth="1"/>
    <col min="184" max="184" width="8.28125" style="68" customWidth="1"/>
    <col min="185" max="185" width="8.57421875" style="68" customWidth="1"/>
    <col min="186" max="186" width="6.421875" style="68" customWidth="1"/>
    <col min="187" max="187" width="8.28125" style="68" customWidth="1"/>
    <col min="188" max="188" width="8.57421875" style="68" customWidth="1"/>
    <col min="189" max="189" width="6.00390625" style="68" customWidth="1"/>
    <col min="190" max="190" width="7.140625" style="68" customWidth="1"/>
    <col min="191" max="191" width="7.00390625" style="68" customWidth="1"/>
    <col min="192" max="192" width="6.28125" style="68" customWidth="1"/>
    <col min="193" max="193" width="7.57421875" style="68" customWidth="1"/>
    <col min="194" max="194" width="7.00390625" style="68" customWidth="1"/>
    <col min="195" max="195" width="6.421875" style="68" customWidth="1"/>
    <col min="196" max="196" width="7.140625" style="68" customWidth="1"/>
    <col min="197" max="197" width="7.28125" style="68" customWidth="1"/>
    <col min="198" max="198" width="6.7109375" style="68" customWidth="1"/>
    <col min="199" max="199" width="8.7109375" style="68" customWidth="1"/>
    <col min="200" max="200" width="8.57421875" style="68" customWidth="1"/>
    <col min="201" max="201" width="6.57421875" style="68" customWidth="1"/>
    <col min="202" max="202" width="9.00390625" style="68" customWidth="1"/>
    <col min="203" max="203" width="8.28125" style="68" customWidth="1"/>
    <col min="204" max="204" width="6.00390625" style="68" customWidth="1"/>
    <col min="205" max="205" width="8.28125" style="68" customWidth="1"/>
    <col min="206" max="206" width="8.8515625" style="68" customWidth="1"/>
    <col min="207" max="207" width="6.421875" style="68" customWidth="1"/>
    <col min="208" max="208" width="8.421875" style="68" customWidth="1"/>
    <col min="209" max="209" width="8.28125" style="68" customWidth="1"/>
    <col min="210" max="210" width="6.28125" style="68" customWidth="1"/>
    <col min="211" max="211" width="8.421875" style="68" customWidth="1"/>
    <col min="212" max="212" width="8.28125" style="68" customWidth="1"/>
    <col min="213" max="213" width="6.140625" style="68" customWidth="1"/>
    <col min="214" max="214" width="8.57421875" style="68" customWidth="1"/>
    <col min="215" max="215" width="8.421875" style="68" customWidth="1"/>
    <col min="216" max="216" width="6.28125" style="68" customWidth="1"/>
    <col min="217" max="16384" width="9.140625" style="68" customWidth="1"/>
  </cols>
  <sheetData>
    <row r="1" spans="1:22" s="63" customFormat="1" ht="30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63" customFormat="1" ht="19.5" customHeight="1">
      <c r="A2" s="123" t="s">
        <v>79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5" s="64" customFormat="1" ht="79.5" customHeight="1">
      <c r="A3" s="124"/>
      <c r="B3" s="125" t="s">
        <v>3</v>
      </c>
      <c r="C3" s="126"/>
      <c r="D3" s="127"/>
      <c r="E3" s="125" t="s">
        <v>48</v>
      </c>
      <c r="F3" s="126"/>
      <c r="G3" s="127"/>
      <c r="H3" s="125" t="s">
        <v>4</v>
      </c>
      <c r="I3" s="126"/>
      <c r="J3" s="127"/>
      <c r="K3" s="125" t="s">
        <v>5</v>
      </c>
      <c r="L3" s="126"/>
      <c r="M3" s="127"/>
      <c r="N3" s="125" t="s">
        <v>34</v>
      </c>
      <c r="O3" s="126"/>
      <c r="P3" s="127"/>
      <c r="Q3" s="128" t="s">
        <v>6</v>
      </c>
      <c r="R3" s="129"/>
      <c r="S3" s="130"/>
      <c r="T3" s="131" t="s">
        <v>35</v>
      </c>
      <c r="U3" s="132"/>
      <c r="V3" s="133"/>
      <c r="Y3" s="91"/>
    </row>
    <row r="4" spans="1:23" s="66" customFormat="1" ht="33.75" customHeight="1">
      <c r="A4" s="124"/>
      <c r="B4" s="57" t="s">
        <v>7</v>
      </c>
      <c r="C4" s="25" t="s">
        <v>44</v>
      </c>
      <c r="D4" s="25" t="s">
        <v>45</v>
      </c>
      <c r="E4" s="56" t="s">
        <v>7</v>
      </c>
      <c r="F4" s="25" t="s">
        <v>44</v>
      </c>
      <c r="G4" s="25" t="s">
        <v>45</v>
      </c>
      <c r="H4" s="56" t="s">
        <v>7</v>
      </c>
      <c r="I4" s="25" t="s">
        <v>44</v>
      </c>
      <c r="J4" s="25" t="s">
        <v>45</v>
      </c>
      <c r="K4" s="56" t="s">
        <v>7</v>
      </c>
      <c r="L4" s="25" t="s">
        <v>44</v>
      </c>
      <c r="M4" s="25" t="s">
        <v>45</v>
      </c>
      <c r="N4" s="56" t="s">
        <v>7</v>
      </c>
      <c r="O4" s="25" t="s">
        <v>44</v>
      </c>
      <c r="P4" s="25" t="s">
        <v>45</v>
      </c>
      <c r="Q4" s="56" t="s">
        <v>7</v>
      </c>
      <c r="R4" s="25" t="s">
        <v>44</v>
      </c>
      <c r="S4" s="25" t="s">
        <v>45</v>
      </c>
      <c r="T4" s="56" t="s">
        <v>7</v>
      </c>
      <c r="U4" s="25" t="s">
        <v>44</v>
      </c>
      <c r="V4" s="25" t="s">
        <v>45</v>
      </c>
      <c r="W4" s="65"/>
    </row>
    <row r="5" spans="1:22" s="67" customFormat="1" ht="9.75" customHeight="1">
      <c r="A5" s="58" t="s">
        <v>1</v>
      </c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59">
        <v>21</v>
      </c>
    </row>
    <row r="6" spans="1:31" s="83" customFormat="1" ht="30" customHeight="1">
      <c r="A6" s="70" t="s">
        <v>77</v>
      </c>
      <c r="B6" s="84">
        <f>SUM(B7:B27)</f>
        <v>37301</v>
      </c>
      <c r="C6" s="28">
        <f>100-D6</f>
        <v>43.990777727138685</v>
      </c>
      <c r="D6" s="87">
        <v>56.009222272861315</v>
      </c>
      <c r="E6" s="29">
        <f>SUM(E7:E27)</f>
        <v>32491</v>
      </c>
      <c r="F6" s="88">
        <f>100-G6</f>
        <v>53.50096949924594</v>
      </c>
      <c r="G6" s="87">
        <v>46.49903050075406</v>
      </c>
      <c r="H6" s="29">
        <f>SUM(H7:H27)</f>
        <v>4356</v>
      </c>
      <c r="I6" s="28">
        <f>100-J6</f>
        <v>53.07621671258035</v>
      </c>
      <c r="J6" s="87">
        <v>46.92378328741965</v>
      </c>
      <c r="K6" s="29">
        <f>SUM(K7:K27)</f>
        <v>2941</v>
      </c>
      <c r="L6" s="28">
        <f>100-M6</f>
        <v>50.493029581774906</v>
      </c>
      <c r="M6" s="87">
        <v>49.506970418225094</v>
      </c>
      <c r="N6" s="29">
        <f>SUM(N7:N27)</f>
        <v>37124</v>
      </c>
      <c r="O6" s="28">
        <f>100-P6</f>
        <v>43.944618036849484</v>
      </c>
      <c r="P6" s="88">
        <v>56.055381963150516</v>
      </c>
      <c r="Q6" s="29">
        <f>SUM(Q7:Q27)</f>
        <v>13233</v>
      </c>
      <c r="R6" s="88">
        <f>100-S6</f>
        <v>40.300763243406635</v>
      </c>
      <c r="S6" s="87">
        <v>59.699236756593365</v>
      </c>
      <c r="T6" s="29">
        <f>SUM(T7:T27)</f>
        <v>10026</v>
      </c>
      <c r="U6" s="28">
        <f>100-V6</f>
        <v>41.33253540793935</v>
      </c>
      <c r="V6" s="87">
        <v>58.66746459206065</v>
      </c>
      <c r="W6" s="98"/>
      <c r="X6" s="99"/>
      <c r="Y6" s="100"/>
      <c r="Z6" s="92"/>
      <c r="AA6" s="92"/>
      <c r="AB6" s="92"/>
      <c r="AC6" s="92"/>
      <c r="AD6" s="92"/>
      <c r="AE6" s="92"/>
    </row>
    <row r="7" spans="1:26" s="85" customFormat="1" ht="18.75" customHeight="1">
      <c r="A7" s="60" t="s">
        <v>62</v>
      </c>
      <c r="B7" s="90">
        <v>1723</v>
      </c>
      <c r="C7" s="88">
        <f aca="true" t="shared" si="0" ref="C7:C27">100-D7</f>
        <v>50.37724898432966</v>
      </c>
      <c r="D7" s="87">
        <v>49.62275101567034</v>
      </c>
      <c r="E7" s="89">
        <v>1199</v>
      </c>
      <c r="F7" s="88">
        <f aca="true" t="shared" si="1" ref="F7:F27">100-G7</f>
        <v>57.21434528773978</v>
      </c>
      <c r="G7" s="87">
        <v>42.78565471226022</v>
      </c>
      <c r="H7" s="93">
        <v>172</v>
      </c>
      <c r="I7" s="88">
        <f aca="true" t="shared" si="2" ref="I7:I27">100-J7</f>
        <v>75.58139534883722</v>
      </c>
      <c r="J7" s="87">
        <v>24.418604651162788</v>
      </c>
      <c r="K7" s="94">
        <v>313</v>
      </c>
      <c r="L7" s="88">
        <f aca="true" t="shared" si="3" ref="L7:L27">100-M7</f>
        <v>53.674121405750796</v>
      </c>
      <c r="M7" s="87">
        <v>46.325878594249204</v>
      </c>
      <c r="N7" s="97">
        <v>1716</v>
      </c>
      <c r="O7" s="88">
        <f aca="true" t="shared" si="4" ref="O7:O27">100-P7</f>
        <v>50.29137529137529</v>
      </c>
      <c r="P7" s="88">
        <v>49.70862470862471</v>
      </c>
      <c r="Q7" s="95">
        <v>682</v>
      </c>
      <c r="R7" s="88">
        <f aca="true" t="shared" si="5" ref="R7:R27">100-S7</f>
        <v>47.94721407624634</v>
      </c>
      <c r="S7" s="87">
        <v>52.05278592375366</v>
      </c>
      <c r="T7" s="96">
        <v>532</v>
      </c>
      <c r="U7" s="88">
        <f aca="true" t="shared" si="6" ref="U7:U27">100-V7</f>
        <v>49.43609022556391</v>
      </c>
      <c r="V7" s="87">
        <v>50.56390977443609</v>
      </c>
      <c r="W7" s="101"/>
      <c r="X7" s="99"/>
      <c r="Y7" s="100"/>
      <c r="Z7" s="92"/>
    </row>
    <row r="8" spans="1:26" s="85" customFormat="1" ht="18.75" customHeight="1">
      <c r="A8" s="60" t="s">
        <v>63</v>
      </c>
      <c r="B8" s="90">
        <v>1287</v>
      </c>
      <c r="C8" s="88">
        <f t="shared" si="0"/>
        <v>38.46153846153846</v>
      </c>
      <c r="D8" s="87">
        <v>61.53846153846154</v>
      </c>
      <c r="E8" s="89">
        <v>1007</v>
      </c>
      <c r="F8" s="88">
        <f t="shared" si="1"/>
        <v>49.65243296921549</v>
      </c>
      <c r="G8" s="87">
        <v>50.34756703078451</v>
      </c>
      <c r="H8" s="93">
        <v>182</v>
      </c>
      <c r="I8" s="88">
        <f>100-J8</f>
        <v>54.94505494505494</v>
      </c>
      <c r="J8" s="87">
        <v>45.05494505494506</v>
      </c>
      <c r="K8" s="94">
        <v>62</v>
      </c>
      <c r="L8" s="88">
        <f t="shared" si="3"/>
        <v>87.09677419354838</v>
      </c>
      <c r="M8" s="87">
        <v>12.903225806451612</v>
      </c>
      <c r="N8" s="97">
        <v>1287</v>
      </c>
      <c r="O8" s="88">
        <f t="shared" si="4"/>
        <v>38.46153846153846</v>
      </c>
      <c r="P8" s="88">
        <v>61.53846153846154</v>
      </c>
      <c r="Q8" s="95">
        <v>525</v>
      </c>
      <c r="R8" s="88">
        <f t="shared" si="5"/>
        <v>32.57142857142857</v>
      </c>
      <c r="S8" s="87">
        <v>67.42857142857143</v>
      </c>
      <c r="T8" s="96">
        <v>414</v>
      </c>
      <c r="U8" s="88">
        <f t="shared" si="6"/>
        <v>32.1256038647343</v>
      </c>
      <c r="V8" s="87">
        <v>67.8743961352657</v>
      </c>
      <c r="W8" s="101"/>
      <c r="X8" s="99"/>
      <c r="Y8" s="100"/>
      <c r="Z8" s="92"/>
    </row>
    <row r="9" spans="1:26" s="85" customFormat="1" ht="18.75" customHeight="1">
      <c r="A9" s="60" t="s">
        <v>54</v>
      </c>
      <c r="B9" s="90">
        <v>686</v>
      </c>
      <c r="C9" s="88">
        <f t="shared" si="0"/>
        <v>44.89795918367348</v>
      </c>
      <c r="D9" s="87">
        <v>55.10204081632652</v>
      </c>
      <c r="E9" s="89">
        <v>536</v>
      </c>
      <c r="F9" s="88">
        <f t="shared" si="1"/>
        <v>53.917910447761194</v>
      </c>
      <c r="G9" s="87">
        <v>46.082089552238806</v>
      </c>
      <c r="H9" s="93">
        <v>82</v>
      </c>
      <c r="I9" s="88">
        <f t="shared" si="2"/>
        <v>53.65853658536585</v>
      </c>
      <c r="J9" s="87">
        <v>46.34146341463415</v>
      </c>
      <c r="K9" s="94">
        <v>84</v>
      </c>
      <c r="L9" s="88">
        <f t="shared" si="3"/>
        <v>42.85714285714286</v>
      </c>
      <c r="M9" s="87">
        <v>57.14285714285714</v>
      </c>
      <c r="N9" s="97">
        <v>686</v>
      </c>
      <c r="O9" s="88">
        <f t="shared" si="4"/>
        <v>44.89795918367348</v>
      </c>
      <c r="P9" s="88">
        <v>55.10204081632652</v>
      </c>
      <c r="Q9" s="95">
        <v>290</v>
      </c>
      <c r="R9" s="88">
        <f t="shared" si="5"/>
        <v>42.75862068965517</v>
      </c>
      <c r="S9" s="87">
        <v>57.24137931034483</v>
      </c>
      <c r="T9" s="96">
        <v>182</v>
      </c>
      <c r="U9" s="88">
        <f t="shared" si="6"/>
        <v>43.956043956043956</v>
      </c>
      <c r="V9" s="87">
        <v>56.043956043956044</v>
      </c>
      <c r="W9" s="101"/>
      <c r="X9" s="99"/>
      <c r="Y9" s="100"/>
      <c r="Z9" s="92"/>
    </row>
    <row r="10" spans="1:26" s="85" customFormat="1" ht="18.75" customHeight="1">
      <c r="A10" s="60" t="s">
        <v>64</v>
      </c>
      <c r="B10" s="90">
        <v>3292</v>
      </c>
      <c r="C10" s="88">
        <f t="shared" si="0"/>
        <v>42.46658566221142</v>
      </c>
      <c r="D10" s="87">
        <v>57.53341433778858</v>
      </c>
      <c r="E10" s="89">
        <v>1311</v>
      </c>
      <c r="F10" s="88">
        <f t="shared" si="1"/>
        <v>56.06407322654462</v>
      </c>
      <c r="G10" s="87">
        <v>43.93592677345538</v>
      </c>
      <c r="H10" s="93">
        <v>156</v>
      </c>
      <c r="I10" s="88">
        <f t="shared" si="2"/>
        <v>48.71794871794872</v>
      </c>
      <c r="J10" s="87">
        <v>51.28205128205128</v>
      </c>
      <c r="K10" s="94">
        <v>188</v>
      </c>
      <c r="L10" s="88">
        <f t="shared" si="3"/>
        <v>42.553191489361694</v>
      </c>
      <c r="M10" s="87">
        <v>57.446808510638306</v>
      </c>
      <c r="N10" s="97">
        <v>3276</v>
      </c>
      <c r="O10" s="88">
        <f t="shared" si="4"/>
        <v>42.429792429792435</v>
      </c>
      <c r="P10" s="88">
        <v>57.570207570207565</v>
      </c>
      <c r="Q10" s="95">
        <v>1331</v>
      </c>
      <c r="R10" s="88">
        <f t="shared" si="5"/>
        <v>40.72126220886552</v>
      </c>
      <c r="S10" s="87">
        <v>59.27873779113448</v>
      </c>
      <c r="T10" s="96">
        <v>812</v>
      </c>
      <c r="U10" s="88">
        <f t="shared" si="6"/>
        <v>43.22660098522167</v>
      </c>
      <c r="V10" s="87">
        <v>56.77339901477833</v>
      </c>
      <c r="W10" s="101"/>
      <c r="X10" s="99"/>
      <c r="Y10" s="100"/>
      <c r="Z10" s="92"/>
    </row>
    <row r="11" spans="1:26" s="85" customFormat="1" ht="18.75" customHeight="1">
      <c r="A11" s="60" t="s">
        <v>65</v>
      </c>
      <c r="B11" s="90">
        <v>1346</v>
      </c>
      <c r="C11" s="88">
        <f t="shared" si="0"/>
        <v>51.1887072808321</v>
      </c>
      <c r="D11" s="87">
        <v>48.8112927191679</v>
      </c>
      <c r="E11" s="89">
        <v>445</v>
      </c>
      <c r="F11" s="88">
        <f t="shared" si="1"/>
        <v>70.11235955056179</v>
      </c>
      <c r="G11" s="87">
        <v>29.8876404494382</v>
      </c>
      <c r="H11" s="93">
        <v>113</v>
      </c>
      <c r="I11" s="88">
        <f t="shared" si="2"/>
        <v>86.72566371681415</v>
      </c>
      <c r="J11" s="87">
        <v>13.274336283185843</v>
      </c>
      <c r="K11" s="94">
        <v>24</v>
      </c>
      <c r="L11" s="88">
        <f t="shared" si="3"/>
        <v>75</v>
      </c>
      <c r="M11" s="87">
        <v>25</v>
      </c>
      <c r="N11" s="97">
        <v>1338</v>
      </c>
      <c r="O11" s="88">
        <f t="shared" si="4"/>
        <v>51.04633781763827</v>
      </c>
      <c r="P11" s="88">
        <v>48.95366218236173</v>
      </c>
      <c r="Q11" s="95">
        <v>585</v>
      </c>
      <c r="R11" s="88">
        <f t="shared" si="5"/>
        <v>46.324786324786324</v>
      </c>
      <c r="S11" s="87">
        <v>53.675213675213676</v>
      </c>
      <c r="T11" s="96">
        <v>456</v>
      </c>
      <c r="U11" s="88">
        <f t="shared" si="6"/>
        <v>45.614035087719294</v>
      </c>
      <c r="V11" s="87">
        <v>54.385964912280706</v>
      </c>
      <c r="W11" s="101"/>
      <c r="X11" s="99"/>
      <c r="Y11" s="100"/>
      <c r="Z11" s="92"/>
    </row>
    <row r="12" spans="1:26" s="85" customFormat="1" ht="18.75" customHeight="1">
      <c r="A12" s="60" t="s">
        <v>66</v>
      </c>
      <c r="B12" s="90">
        <v>998</v>
      </c>
      <c r="C12" s="88">
        <f t="shared" si="0"/>
        <v>36.07214428857716</v>
      </c>
      <c r="D12" s="87">
        <v>63.92785571142284</v>
      </c>
      <c r="E12" s="89">
        <v>730</v>
      </c>
      <c r="F12" s="88">
        <f t="shared" si="1"/>
        <v>63.15068493150685</v>
      </c>
      <c r="G12" s="87">
        <v>36.84931506849315</v>
      </c>
      <c r="H12" s="93">
        <v>101</v>
      </c>
      <c r="I12" s="88">
        <f t="shared" si="2"/>
        <v>51.48514851485149</v>
      </c>
      <c r="J12" s="87">
        <v>48.51485148514851</v>
      </c>
      <c r="K12" s="94">
        <v>19</v>
      </c>
      <c r="L12" s="88">
        <f t="shared" si="3"/>
        <v>36.8421052631579</v>
      </c>
      <c r="M12" s="87">
        <v>63.1578947368421</v>
      </c>
      <c r="N12" s="97">
        <v>986</v>
      </c>
      <c r="O12" s="88">
        <f t="shared" si="4"/>
        <v>35.80121703853956</v>
      </c>
      <c r="P12" s="88">
        <v>64.19878296146044</v>
      </c>
      <c r="Q12" s="95">
        <v>378</v>
      </c>
      <c r="R12" s="88">
        <f t="shared" si="5"/>
        <v>33.597883597883595</v>
      </c>
      <c r="S12" s="87">
        <v>66.4021164021164</v>
      </c>
      <c r="T12" s="96">
        <v>288</v>
      </c>
      <c r="U12" s="88">
        <f t="shared" si="6"/>
        <v>34.375</v>
      </c>
      <c r="V12" s="87">
        <v>65.625</v>
      </c>
      <c r="W12" s="101"/>
      <c r="X12" s="99"/>
      <c r="Y12" s="100"/>
      <c r="Z12" s="92"/>
    </row>
    <row r="13" spans="1:26" s="85" customFormat="1" ht="18.75" customHeight="1">
      <c r="A13" s="60" t="s">
        <v>67</v>
      </c>
      <c r="B13" s="90">
        <v>1339</v>
      </c>
      <c r="C13" s="88">
        <f t="shared" si="0"/>
        <v>51.08289768483944</v>
      </c>
      <c r="D13" s="87">
        <v>48.91710231516056</v>
      </c>
      <c r="E13" s="89">
        <v>1059</v>
      </c>
      <c r="F13" s="88">
        <f t="shared" si="1"/>
        <v>57.034938621340885</v>
      </c>
      <c r="G13" s="87">
        <v>42.965061378659115</v>
      </c>
      <c r="H13" s="93">
        <v>203</v>
      </c>
      <c r="I13" s="88">
        <f t="shared" si="2"/>
        <v>66.99507389162562</v>
      </c>
      <c r="J13" s="87">
        <v>33.004926108374384</v>
      </c>
      <c r="K13" s="94">
        <v>152</v>
      </c>
      <c r="L13" s="88">
        <f t="shared" si="3"/>
        <v>57.23684210526316</v>
      </c>
      <c r="M13" s="87">
        <v>42.76315789473684</v>
      </c>
      <c r="N13" s="97">
        <v>1339</v>
      </c>
      <c r="O13" s="88">
        <f t="shared" si="4"/>
        <v>51.08289768483944</v>
      </c>
      <c r="P13" s="88">
        <v>48.91710231516056</v>
      </c>
      <c r="Q13" s="95">
        <v>334</v>
      </c>
      <c r="R13" s="88">
        <f t="shared" si="5"/>
        <v>44.01197604790419</v>
      </c>
      <c r="S13" s="87">
        <v>55.98802395209581</v>
      </c>
      <c r="T13" s="96">
        <v>297</v>
      </c>
      <c r="U13" s="88">
        <f t="shared" si="6"/>
        <v>41.75084175084175</v>
      </c>
      <c r="V13" s="87">
        <v>58.24915824915825</v>
      </c>
      <c r="W13" s="101"/>
      <c r="X13" s="99"/>
      <c r="Y13" s="100"/>
      <c r="Z13" s="92"/>
    </row>
    <row r="14" spans="1:26" s="85" customFormat="1" ht="18.75" customHeight="1">
      <c r="A14" s="60" t="s">
        <v>55</v>
      </c>
      <c r="B14" s="90">
        <v>3142</v>
      </c>
      <c r="C14" s="88">
        <f t="shared" si="0"/>
        <v>41.27943984723106</v>
      </c>
      <c r="D14" s="87">
        <v>58.72056015276894</v>
      </c>
      <c r="E14" s="89">
        <v>1068</v>
      </c>
      <c r="F14" s="88">
        <f t="shared" si="1"/>
        <v>59.36329588014981</v>
      </c>
      <c r="G14" s="87">
        <v>40.63670411985019</v>
      </c>
      <c r="H14" s="93">
        <v>195</v>
      </c>
      <c r="I14" s="88">
        <f t="shared" si="2"/>
        <v>65.12820512820514</v>
      </c>
      <c r="J14" s="87">
        <v>34.87179487179487</v>
      </c>
      <c r="K14" s="94">
        <v>153</v>
      </c>
      <c r="L14" s="88">
        <f>100-M14</f>
        <v>24.83660130718954</v>
      </c>
      <c r="M14" s="87">
        <v>75.16339869281046</v>
      </c>
      <c r="N14" s="97">
        <v>3092</v>
      </c>
      <c r="O14" s="88">
        <f t="shared" si="4"/>
        <v>41.10608020698577</v>
      </c>
      <c r="P14" s="88">
        <v>58.89391979301423</v>
      </c>
      <c r="Q14" s="95">
        <v>1109</v>
      </c>
      <c r="R14" s="88">
        <f t="shared" si="5"/>
        <v>37.96212804328224</v>
      </c>
      <c r="S14" s="87">
        <v>62.03787195671776</v>
      </c>
      <c r="T14" s="96">
        <v>678</v>
      </c>
      <c r="U14" s="88">
        <f t="shared" si="6"/>
        <v>44.985250737463126</v>
      </c>
      <c r="V14" s="87">
        <v>55.014749262536874</v>
      </c>
      <c r="W14" s="101"/>
      <c r="X14" s="99"/>
      <c r="Y14" s="100"/>
      <c r="Z14" s="92"/>
    </row>
    <row r="15" spans="1:26" s="85" customFormat="1" ht="18.75" customHeight="1">
      <c r="A15" s="60" t="s">
        <v>68</v>
      </c>
      <c r="B15" s="90">
        <v>1633</v>
      </c>
      <c r="C15" s="88">
        <f t="shared" si="0"/>
        <v>41.15125535823637</v>
      </c>
      <c r="D15" s="87">
        <v>58.84874464176363</v>
      </c>
      <c r="E15" s="89">
        <v>953</v>
      </c>
      <c r="F15" s="88">
        <f t="shared" si="1"/>
        <v>51.41657922350472</v>
      </c>
      <c r="G15" s="87">
        <v>48.58342077649528</v>
      </c>
      <c r="H15" s="93">
        <v>188</v>
      </c>
      <c r="I15" s="88">
        <f t="shared" si="2"/>
        <v>45.21276595744681</v>
      </c>
      <c r="J15" s="87">
        <v>54.78723404255319</v>
      </c>
      <c r="K15" s="94">
        <v>84</v>
      </c>
      <c r="L15" s="88">
        <f>100-M15</f>
        <v>58.33333333333333</v>
      </c>
      <c r="M15" s="87">
        <v>41.66666666666667</v>
      </c>
      <c r="N15" s="97">
        <v>1633</v>
      </c>
      <c r="O15" s="88">
        <f t="shared" si="4"/>
        <v>41.15125535823637</v>
      </c>
      <c r="P15" s="88">
        <v>58.84874464176363</v>
      </c>
      <c r="Q15" s="95">
        <v>545</v>
      </c>
      <c r="R15" s="88">
        <f t="shared" si="5"/>
        <v>37.06422018348624</v>
      </c>
      <c r="S15" s="87">
        <v>62.93577981651376</v>
      </c>
      <c r="T15" s="96">
        <v>442</v>
      </c>
      <c r="U15" s="88">
        <f t="shared" si="6"/>
        <v>34.61538461538461</v>
      </c>
      <c r="V15" s="87">
        <v>65.38461538461539</v>
      </c>
      <c r="W15" s="101"/>
      <c r="X15" s="99"/>
      <c r="Y15" s="100"/>
      <c r="Z15" s="92"/>
    </row>
    <row r="16" spans="1:26" s="85" customFormat="1" ht="18.75" customHeight="1">
      <c r="A16" s="60" t="s">
        <v>69</v>
      </c>
      <c r="B16" s="90">
        <v>793</v>
      </c>
      <c r="C16" s="88">
        <f t="shared" si="0"/>
        <v>44.76670870113493</v>
      </c>
      <c r="D16" s="87">
        <v>55.23329129886507</v>
      </c>
      <c r="E16" s="89">
        <v>305</v>
      </c>
      <c r="F16" s="88">
        <f t="shared" si="1"/>
        <v>61.9672131147541</v>
      </c>
      <c r="G16" s="87">
        <v>38.0327868852459</v>
      </c>
      <c r="H16" s="93">
        <v>119</v>
      </c>
      <c r="I16" s="88">
        <f t="shared" si="2"/>
        <v>58.82352941176471</v>
      </c>
      <c r="J16" s="87">
        <v>41.17647058823529</v>
      </c>
      <c r="K16" s="94">
        <v>24</v>
      </c>
      <c r="L16" s="88">
        <f t="shared" si="3"/>
        <v>95.83333333333333</v>
      </c>
      <c r="M16" s="87">
        <v>4.166666666666666</v>
      </c>
      <c r="N16" s="97">
        <v>793</v>
      </c>
      <c r="O16" s="88">
        <f t="shared" si="4"/>
        <v>44.76670870113493</v>
      </c>
      <c r="P16" s="88">
        <v>55.23329129886507</v>
      </c>
      <c r="Q16" s="95">
        <v>247</v>
      </c>
      <c r="R16" s="88">
        <f t="shared" si="5"/>
        <v>42.10526315789473</v>
      </c>
      <c r="S16" s="87">
        <v>57.89473684210527</v>
      </c>
      <c r="T16" s="96">
        <v>213</v>
      </c>
      <c r="U16" s="88">
        <f t="shared" si="6"/>
        <v>41.31455399061033</v>
      </c>
      <c r="V16" s="87">
        <v>58.68544600938967</v>
      </c>
      <c r="W16" s="101"/>
      <c r="X16" s="99"/>
      <c r="Y16" s="100"/>
      <c r="Z16" s="92"/>
    </row>
    <row r="17" spans="1:26" s="85" customFormat="1" ht="18.75" customHeight="1">
      <c r="A17" s="60" t="s">
        <v>70</v>
      </c>
      <c r="B17" s="90">
        <v>737</v>
      </c>
      <c r="C17" s="88">
        <f t="shared" si="0"/>
        <v>45.04748982360922</v>
      </c>
      <c r="D17" s="87">
        <v>54.95251017639078</v>
      </c>
      <c r="E17" s="89">
        <v>615</v>
      </c>
      <c r="F17" s="88">
        <f t="shared" si="1"/>
        <v>54.47154471544716</v>
      </c>
      <c r="G17" s="87">
        <v>45.52845528455284</v>
      </c>
      <c r="H17" s="93">
        <v>130</v>
      </c>
      <c r="I17" s="88">
        <f t="shared" si="2"/>
        <v>53.84615384615385</v>
      </c>
      <c r="J17" s="87">
        <v>46.15384615384615</v>
      </c>
      <c r="K17" s="94">
        <v>30</v>
      </c>
      <c r="L17" s="88">
        <f t="shared" si="3"/>
        <v>56.666666666666664</v>
      </c>
      <c r="M17" s="87">
        <v>43.333333333333336</v>
      </c>
      <c r="N17" s="97">
        <v>736</v>
      </c>
      <c r="O17" s="88">
        <f t="shared" si="4"/>
        <v>45.108695652173914</v>
      </c>
      <c r="P17" s="88">
        <v>54.891304347826086</v>
      </c>
      <c r="Q17" s="95">
        <v>255</v>
      </c>
      <c r="R17" s="88">
        <f t="shared" si="5"/>
        <v>39.6078431372549</v>
      </c>
      <c r="S17" s="87">
        <v>60.3921568627451</v>
      </c>
      <c r="T17" s="96">
        <v>216</v>
      </c>
      <c r="U17" s="88">
        <f t="shared" si="6"/>
        <v>40.27777777777778</v>
      </c>
      <c r="V17" s="87">
        <v>59.72222222222222</v>
      </c>
      <c r="W17" s="101"/>
      <c r="X17" s="99"/>
      <c r="Y17" s="100"/>
      <c r="Z17" s="92"/>
    </row>
    <row r="18" spans="1:26" s="85" customFormat="1" ht="18.75" customHeight="1">
      <c r="A18" s="60" t="s">
        <v>71</v>
      </c>
      <c r="B18" s="90">
        <v>1281</v>
      </c>
      <c r="C18" s="88">
        <f t="shared" si="0"/>
        <v>44.26229508196722</v>
      </c>
      <c r="D18" s="87">
        <v>55.73770491803278</v>
      </c>
      <c r="E18" s="89">
        <v>834</v>
      </c>
      <c r="F18" s="88">
        <f t="shared" si="1"/>
        <v>58.51318944844125</v>
      </c>
      <c r="G18" s="87">
        <v>41.48681055155875</v>
      </c>
      <c r="H18" s="93">
        <v>113</v>
      </c>
      <c r="I18" s="88">
        <f t="shared" si="2"/>
        <v>74.3362831858407</v>
      </c>
      <c r="J18" s="87">
        <v>25.663716814159294</v>
      </c>
      <c r="K18" s="94">
        <v>51</v>
      </c>
      <c r="L18" s="88">
        <f t="shared" si="3"/>
        <v>76.47058823529412</v>
      </c>
      <c r="M18" s="87">
        <v>23.52941176470588</v>
      </c>
      <c r="N18" s="97">
        <v>1281</v>
      </c>
      <c r="O18" s="88">
        <f t="shared" si="4"/>
        <v>44.26229508196722</v>
      </c>
      <c r="P18" s="88">
        <v>55.73770491803278</v>
      </c>
      <c r="Q18" s="95">
        <v>507</v>
      </c>
      <c r="R18" s="88">
        <f t="shared" si="5"/>
        <v>37.08086785009862</v>
      </c>
      <c r="S18" s="87">
        <v>62.91913214990138</v>
      </c>
      <c r="T18" s="96">
        <v>351</v>
      </c>
      <c r="U18" s="88">
        <f t="shared" si="6"/>
        <v>33.903133903133906</v>
      </c>
      <c r="V18" s="87">
        <v>66.0968660968661</v>
      </c>
      <c r="W18" s="101"/>
      <c r="X18" s="99"/>
      <c r="Y18" s="100"/>
      <c r="Z18" s="92"/>
    </row>
    <row r="19" spans="1:26" s="85" customFormat="1" ht="18.75" customHeight="1">
      <c r="A19" s="60" t="s">
        <v>72</v>
      </c>
      <c r="B19" s="90">
        <v>1361</v>
      </c>
      <c r="C19" s="88">
        <f t="shared" si="0"/>
        <v>52.75532696546657</v>
      </c>
      <c r="D19" s="87">
        <v>47.24467303453343</v>
      </c>
      <c r="E19" s="89">
        <v>621</v>
      </c>
      <c r="F19" s="88">
        <f t="shared" si="1"/>
        <v>57.648953301127214</v>
      </c>
      <c r="G19" s="87">
        <v>42.351046698872786</v>
      </c>
      <c r="H19" s="93">
        <v>138</v>
      </c>
      <c r="I19" s="88">
        <f t="shared" si="2"/>
        <v>56.52173913043478</v>
      </c>
      <c r="J19" s="87">
        <v>43.47826086956522</v>
      </c>
      <c r="K19" s="94">
        <v>36</v>
      </c>
      <c r="L19" s="88">
        <f t="shared" si="3"/>
        <v>77.77777777777777</v>
      </c>
      <c r="M19" s="87">
        <v>22.22222222222222</v>
      </c>
      <c r="N19" s="97">
        <v>1347</v>
      </c>
      <c r="O19" s="88">
        <f t="shared" si="4"/>
        <v>52.70972531551596</v>
      </c>
      <c r="P19" s="88">
        <v>47.29027468448404</v>
      </c>
      <c r="Q19" s="95">
        <v>549</v>
      </c>
      <c r="R19" s="88">
        <f t="shared" si="5"/>
        <v>50.637522768670316</v>
      </c>
      <c r="S19" s="87">
        <v>49.362477231329684</v>
      </c>
      <c r="T19" s="96">
        <v>439</v>
      </c>
      <c r="U19" s="88">
        <f t="shared" si="6"/>
        <v>51.0250569476082</v>
      </c>
      <c r="V19" s="87">
        <v>48.9749430523918</v>
      </c>
      <c r="W19" s="101"/>
      <c r="X19" s="99"/>
      <c r="Y19" s="100"/>
      <c r="Z19" s="92"/>
    </row>
    <row r="20" spans="1:26" s="85" customFormat="1" ht="18.75" customHeight="1">
      <c r="A20" s="60" t="s">
        <v>73</v>
      </c>
      <c r="B20" s="90">
        <v>976</v>
      </c>
      <c r="C20" s="88">
        <f t="shared" si="0"/>
        <v>44.979508196721305</v>
      </c>
      <c r="D20" s="87">
        <v>55.020491803278695</v>
      </c>
      <c r="E20" s="89">
        <v>561</v>
      </c>
      <c r="F20" s="88">
        <f t="shared" si="1"/>
        <v>50.26737967914438</v>
      </c>
      <c r="G20" s="87">
        <v>49.73262032085562</v>
      </c>
      <c r="H20" s="93">
        <v>112</v>
      </c>
      <c r="I20" s="88">
        <f t="shared" si="2"/>
        <v>70.53571428571428</v>
      </c>
      <c r="J20" s="87">
        <v>29.464285714285715</v>
      </c>
      <c r="K20" s="94">
        <v>68</v>
      </c>
      <c r="L20" s="88">
        <f t="shared" si="3"/>
        <v>16.17647058823529</v>
      </c>
      <c r="M20" s="87">
        <v>83.82352941176471</v>
      </c>
      <c r="N20" s="97">
        <v>968</v>
      </c>
      <c r="O20" s="88">
        <f t="shared" si="4"/>
        <v>44.938016528925615</v>
      </c>
      <c r="P20" s="88">
        <v>55.061983471074385</v>
      </c>
      <c r="Q20" s="95">
        <v>443</v>
      </c>
      <c r="R20" s="88">
        <f t="shared" si="5"/>
        <v>37.02031602708804</v>
      </c>
      <c r="S20" s="87">
        <v>62.97968397291196</v>
      </c>
      <c r="T20" s="96">
        <v>354</v>
      </c>
      <c r="U20" s="88">
        <f t="shared" si="6"/>
        <v>35.028248587570616</v>
      </c>
      <c r="V20" s="87">
        <v>64.97175141242938</v>
      </c>
      <c r="W20" s="101"/>
      <c r="X20" s="99"/>
      <c r="Y20" s="100"/>
      <c r="Z20" s="92"/>
    </row>
    <row r="21" spans="1:26" s="85" customFormat="1" ht="18.75" customHeight="1">
      <c r="A21" s="60" t="s">
        <v>74</v>
      </c>
      <c r="B21" s="90">
        <v>1170</v>
      </c>
      <c r="C21" s="88">
        <f t="shared" si="0"/>
        <v>51.452991452991455</v>
      </c>
      <c r="D21" s="87">
        <v>48.547008547008545</v>
      </c>
      <c r="E21" s="89">
        <v>619</v>
      </c>
      <c r="F21" s="88">
        <f t="shared" si="1"/>
        <v>58.15831987075929</v>
      </c>
      <c r="G21" s="87">
        <v>41.84168012924071</v>
      </c>
      <c r="H21" s="93">
        <v>107</v>
      </c>
      <c r="I21" s="88">
        <f t="shared" si="2"/>
        <v>77.57009345794393</v>
      </c>
      <c r="J21" s="87">
        <v>22.429906542056074</v>
      </c>
      <c r="K21" s="94">
        <v>116</v>
      </c>
      <c r="L21" s="88">
        <f t="shared" si="3"/>
        <v>59.48275862068966</v>
      </c>
      <c r="M21" s="87">
        <v>40.51724137931034</v>
      </c>
      <c r="N21" s="97">
        <v>1169</v>
      </c>
      <c r="O21" s="88">
        <f t="shared" si="4"/>
        <v>51.49700598802395</v>
      </c>
      <c r="P21" s="88">
        <v>48.50299401197605</v>
      </c>
      <c r="Q21" s="95">
        <v>433</v>
      </c>
      <c r="R21" s="88">
        <f t="shared" si="5"/>
        <v>46.4203233256351</v>
      </c>
      <c r="S21" s="87">
        <v>53.5796766743649</v>
      </c>
      <c r="T21" s="96">
        <v>360</v>
      </c>
      <c r="U21" s="88">
        <f t="shared" si="6"/>
        <v>45.27777777777777</v>
      </c>
      <c r="V21" s="87">
        <v>54.72222222222223</v>
      </c>
      <c r="W21" s="101"/>
      <c r="X21" s="99"/>
      <c r="Y21" s="100"/>
      <c r="Z21" s="92"/>
    </row>
    <row r="22" spans="1:26" s="85" customFormat="1" ht="18.75" customHeight="1">
      <c r="A22" s="60" t="s">
        <v>75</v>
      </c>
      <c r="B22" s="90">
        <v>1283</v>
      </c>
      <c r="C22" s="88">
        <f t="shared" si="0"/>
        <v>49.33749025720966</v>
      </c>
      <c r="D22" s="87">
        <v>50.66250974279034</v>
      </c>
      <c r="E22" s="89">
        <v>675</v>
      </c>
      <c r="F22" s="88">
        <f t="shared" si="1"/>
        <v>65.03703703703704</v>
      </c>
      <c r="G22" s="87">
        <v>34.96296296296296</v>
      </c>
      <c r="H22" s="93">
        <v>167</v>
      </c>
      <c r="I22" s="88">
        <f t="shared" si="2"/>
        <v>70.65868263473054</v>
      </c>
      <c r="J22" s="87">
        <v>29.34131736526946</v>
      </c>
      <c r="K22" s="94">
        <v>115</v>
      </c>
      <c r="L22" s="88">
        <f t="shared" si="3"/>
        <v>78.26086956521739</v>
      </c>
      <c r="M22" s="87">
        <v>21.73913043478261</v>
      </c>
      <c r="N22" s="97">
        <v>1282</v>
      </c>
      <c r="O22" s="88">
        <f t="shared" si="4"/>
        <v>49.37597503900156</v>
      </c>
      <c r="P22" s="88">
        <v>50.62402496099844</v>
      </c>
      <c r="Q22" s="95">
        <v>505</v>
      </c>
      <c r="R22" s="88">
        <f t="shared" si="5"/>
        <v>40.990099009900995</v>
      </c>
      <c r="S22" s="87">
        <v>59.009900990099005</v>
      </c>
      <c r="T22" s="96">
        <v>420</v>
      </c>
      <c r="U22" s="88">
        <f t="shared" si="6"/>
        <v>42.85714285714286</v>
      </c>
      <c r="V22" s="87">
        <v>57.14285714285714</v>
      </c>
      <c r="W22" s="101"/>
      <c r="X22" s="99"/>
      <c r="Y22" s="100"/>
      <c r="Z22" s="92"/>
    </row>
    <row r="23" spans="1:26" s="85" customFormat="1" ht="18.75" customHeight="1">
      <c r="A23" s="60" t="s">
        <v>56</v>
      </c>
      <c r="B23" s="90">
        <v>2840</v>
      </c>
      <c r="C23" s="88">
        <f t="shared" si="0"/>
        <v>40.63380281690141</v>
      </c>
      <c r="D23" s="87">
        <v>59.36619718309859</v>
      </c>
      <c r="E23" s="89">
        <v>2621</v>
      </c>
      <c r="F23" s="88">
        <f t="shared" si="1"/>
        <v>48.149561236169404</v>
      </c>
      <c r="G23" s="87">
        <v>51.850438763830596</v>
      </c>
      <c r="H23" s="93">
        <v>453</v>
      </c>
      <c r="I23" s="88">
        <f t="shared" si="2"/>
        <v>44.37086092715232</v>
      </c>
      <c r="J23" s="87">
        <v>55.62913907284768</v>
      </c>
      <c r="K23" s="94">
        <v>426</v>
      </c>
      <c r="L23" s="88">
        <f t="shared" si="3"/>
        <v>51.40845070422535</v>
      </c>
      <c r="M23" s="87">
        <v>48.59154929577465</v>
      </c>
      <c r="N23" s="97">
        <v>2817</v>
      </c>
      <c r="O23" s="88">
        <f t="shared" si="4"/>
        <v>40.46858359957402</v>
      </c>
      <c r="P23" s="88">
        <v>59.53141640042598</v>
      </c>
      <c r="Q23" s="95">
        <v>948</v>
      </c>
      <c r="R23" s="88">
        <f t="shared" si="5"/>
        <v>35.9704641350211</v>
      </c>
      <c r="S23" s="87">
        <v>64.0295358649789</v>
      </c>
      <c r="T23" s="96">
        <v>734</v>
      </c>
      <c r="U23" s="88">
        <f t="shared" si="6"/>
        <v>36.920980926430516</v>
      </c>
      <c r="V23" s="87">
        <v>63.079019073569484</v>
      </c>
      <c r="W23" s="101"/>
      <c r="X23" s="99"/>
      <c r="Y23" s="100"/>
      <c r="Z23" s="92"/>
    </row>
    <row r="24" spans="1:26" s="85" customFormat="1" ht="18.75" customHeight="1">
      <c r="A24" s="60" t="s">
        <v>57</v>
      </c>
      <c r="B24" s="90">
        <v>4665</v>
      </c>
      <c r="C24" s="88">
        <f t="shared" si="0"/>
        <v>41.13612004287246</v>
      </c>
      <c r="D24" s="87">
        <v>58.86387995712754</v>
      </c>
      <c r="E24" s="89">
        <v>10523</v>
      </c>
      <c r="F24" s="88">
        <f t="shared" si="1"/>
        <v>49.17799106718617</v>
      </c>
      <c r="G24" s="87">
        <v>50.82200893281383</v>
      </c>
      <c r="H24" s="93">
        <v>727</v>
      </c>
      <c r="I24" s="88">
        <f t="shared" si="2"/>
        <v>29.986244841815676</v>
      </c>
      <c r="J24" s="87">
        <v>70.01375515818432</v>
      </c>
      <c r="K24" s="94">
        <v>292</v>
      </c>
      <c r="L24" s="88">
        <f t="shared" si="3"/>
        <v>40.410958904109584</v>
      </c>
      <c r="M24" s="87">
        <v>59.589041095890416</v>
      </c>
      <c r="N24" s="97">
        <v>4640</v>
      </c>
      <c r="O24" s="88">
        <f t="shared" si="4"/>
        <v>41.09913793103448</v>
      </c>
      <c r="P24" s="88">
        <v>58.90086206896552</v>
      </c>
      <c r="Q24" s="95">
        <v>1262</v>
      </c>
      <c r="R24" s="88">
        <f t="shared" si="5"/>
        <v>39.54041204437401</v>
      </c>
      <c r="S24" s="87">
        <v>60.45958795562599</v>
      </c>
      <c r="T24" s="96">
        <v>1045</v>
      </c>
      <c r="U24" s="88">
        <f t="shared" si="6"/>
        <v>41.14832535885168</v>
      </c>
      <c r="V24" s="87">
        <v>58.85167464114832</v>
      </c>
      <c r="W24" s="101"/>
      <c r="X24" s="99"/>
      <c r="Y24" s="100"/>
      <c r="Z24" s="92"/>
    </row>
    <row r="25" spans="1:26" s="85" customFormat="1" ht="18.75" customHeight="1">
      <c r="A25" s="60" t="s">
        <v>58</v>
      </c>
      <c r="B25" s="90">
        <v>4052</v>
      </c>
      <c r="C25" s="88">
        <f t="shared" si="0"/>
        <v>44.59526159921027</v>
      </c>
      <c r="D25" s="87">
        <v>55.40473840078973</v>
      </c>
      <c r="E25" s="89">
        <v>2770</v>
      </c>
      <c r="F25" s="88">
        <f t="shared" si="1"/>
        <v>59.67509025270758</v>
      </c>
      <c r="G25" s="87">
        <v>40.32490974729242</v>
      </c>
      <c r="H25" s="93">
        <v>446</v>
      </c>
      <c r="I25" s="88">
        <f t="shared" si="2"/>
        <v>49.775784753363226</v>
      </c>
      <c r="J25" s="87">
        <v>50.224215246636774</v>
      </c>
      <c r="K25" s="94">
        <v>385</v>
      </c>
      <c r="L25" s="88">
        <f t="shared" si="3"/>
        <v>41.2987012987013</v>
      </c>
      <c r="M25" s="87">
        <v>58.7012987012987</v>
      </c>
      <c r="N25" s="97">
        <v>4046</v>
      </c>
      <c r="O25" s="88">
        <f t="shared" si="4"/>
        <v>44.587246663371225</v>
      </c>
      <c r="P25" s="88">
        <v>55.412753336628775</v>
      </c>
      <c r="Q25" s="95">
        <v>1471</v>
      </c>
      <c r="R25" s="88">
        <f t="shared" si="5"/>
        <v>41.332426920462275</v>
      </c>
      <c r="S25" s="87">
        <v>58.667573079537725</v>
      </c>
      <c r="T25" s="96">
        <v>1156</v>
      </c>
      <c r="U25" s="88">
        <f t="shared" si="6"/>
        <v>41.95501730103807</v>
      </c>
      <c r="V25" s="87">
        <v>58.04498269896193</v>
      </c>
      <c r="W25" s="101"/>
      <c r="X25" s="99"/>
      <c r="Y25" s="100"/>
      <c r="Z25" s="92"/>
    </row>
    <row r="26" spans="1:26" s="85" customFormat="1" ht="18.75" customHeight="1">
      <c r="A26" s="60" t="s">
        <v>76</v>
      </c>
      <c r="B26" s="90">
        <v>1255</v>
      </c>
      <c r="C26" s="88">
        <f t="shared" si="0"/>
        <v>38.56573705179282</v>
      </c>
      <c r="D26" s="87">
        <v>61.43426294820718</v>
      </c>
      <c r="E26" s="89">
        <v>989</v>
      </c>
      <c r="F26" s="88">
        <f t="shared" si="1"/>
        <v>55.00505561172902</v>
      </c>
      <c r="G26" s="87">
        <v>44.99494438827098</v>
      </c>
      <c r="H26" s="93">
        <v>165</v>
      </c>
      <c r="I26" s="88">
        <f t="shared" si="2"/>
        <v>37.57575757575757</v>
      </c>
      <c r="J26" s="87">
        <v>62.42424242424243</v>
      </c>
      <c r="K26" s="94">
        <v>62</v>
      </c>
      <c r="L26" s="88">
        <f t="shared" si="3"/>
        <v>70.96774193548387</v>
      </c>
      <c r="M26" s="87">
        <v>29.03225806451613</v>
      </c>
      <c r="N26" s="97">
        <v>1251</v>
      </c>
      <c r="O26" s="88">
        <f t="shared" si="4"/>
        <v>38.52917665867306</v>
      </c>
      <c r="P26" s="88">
        <v>61.47082334132694</v>
      </c>
      <c r="Q26" s="95">
        <v>402</v>
      </c>
      <c r="R26" s="88">
        <f t="shared" si="5"/>
        <v>34.82587064676616</v>
      </c>
      <c r="S26" s="87">
        <v>65.17412935323384</v>
      </c>
      <c r="T26" s="96">
        <v>260</v>
      </c>
      <c r="U26" s="88">
        <f t="shared" si="6"/>
        <v>41.53846153846153</v>
      </c>
      <c r="V26" s="87">
        <v>58.46153846153847</v>
      </c>
      <c r="W26" s="101"/>
      <c r="X26" s="99"/>
      <c r="Y26" s="100"/>
      <c r="Z26" s="92"/>
    </row>
    <row r="27" spans="1:26" s="85" customFormat="1" ht="18.75" customHeight="1">
      <c r="A27" s="60" t="s">
        <v>59</v>
      </c>
      <c r="B27" s="90">
        <v>1442</v>
      </c>
      <c r="C27" s="88">
        <f t="shared" si="0"/>
        <v>43.55062413314841</v>
      </c>
      <c r="D27" s="87">
        <v>56.44937586685159</v>
      </c>
      <c r="E27" s="89">
        <v>3050</v>
      </c>
      <c r="F27" s="88">
        <f t="shared" si="1"/>
        <v>52.032786885245905</v>
      </c>
      <c r="G27" s="87">
        <v>47.967213114754095</v>
      </c>
      <c r="H27" s="93">
        <v>287</v>
      </c>
      <c r="I27" s="88">
        <f t="shared" si="2"/>
        <v>62.36933797909408</v>
      </c>
      <c r="J27" s="87">
        <v>37.63066202090592</v>
      </c>
      <c r="K27" s="94">
        <v>257</v>
      </c>
      <c r="L27" s="88">
        <f t="shared" si="3"/>
        <v>50.9727626459144</v>
      </c>
      <c r="M27" s="87">
        <v>49.0272373540856</v>
      </c>
      <c r="N27" s="97">
        <v>1441</v>
      </c>
      <c r="O27" s="88">
        <f t="shared" si="4"/>
        <v>43.58084663428174</v>
      </c>
      <c r="P27" s="88">
        <v>56.41915336571826</v>
      </c>
      <c r="Q27" s="95">
        <v>432</v>
      </c>
      <c r="R27" s="88">
        <f t="shared" si="5"/>
        <v>39.35185185185185</v>
      </c>
      <c r="S27" s="87">
        <v>60.64814814814815</v>
      </c>
      <c r="T27" s="96">
        <v>377</v>
      </c>
      <c r="U27" s="88">
        <f t="shared" si="6"/>
        <v>39.52254641909815</v>
      </c>
      <c r="V27" s="87">
        <v>60.47745358090185</v>
      </c>
      <c r="W27" s="101"/>
      <c r="X27" s="99"/>
      <c r="Y27" s="100"/>
      <c r="Z27" s="92"/>
    </row>
    <row r="28" ht="23.25">
      <c r="W28" s="102"/>
    </row>
  </sheetData>
  <sheetProtection/>
  <mergeCells count="10"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9448818897637796" bottom="0" header="0" footer="0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34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s="1" customFormat="1" ht="19.5" customHeight="1">
      <c r="A2" s="135" t="s">
        <v>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5" s="1" customFormat="1" ht="12.75" customHeight="1">
      <c r="A3" s="16"/>
      <c r="B3" s="13"/>
      <c r="C3" s="13"/>
      <c r="D3" s="10"/>
      <c r="E3" s="49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42"/>
      <c r="AI3" s="42"/>
    </row>
    <row r="4" spans="1:36" s="17" customFormat="1" ht="79.5" customHeight="1">
      <c r="A4" s="136"/>
      <c r="B4" s="137" t="s">
        <v>3</v>
      </c>
      <c r="C4" s="138"/>
      <c r="D4" s="138"/>
      <c r="E4" s="138"/>
      <c r="F4" s="139"/>
      <c r="G4" s="137" t="s">
        <v>48</v>
      </c>
      <c r="H4" s="138"/>
      <c r="I4" s="138"/>
      <c r="J4" s="138"/>
      <c r="K4" s="139"/>
      <c r="L4" s="137" t="s">
        <v>4</v>
      </c>
      <c r="M4" s="138"/>
      <c r="N4" s="138"/>
      <c r="O4" s="138"/>
      <c r="P4" s="139"/>
      <c r="Q4" s="137" t="s">
        <v>5</v>
      </c>
      <c r="R4" s="138"/>
      <c r="S4" s="138"/>
      <c r="T4" s="138"/>
      <c r="U4" s="139"/>
      <c r="V4" s="137" t="s">
        <v>34</v>
      </c>
      <c r="W4" s="138"/>
      <c r="X4" s="138"/>
      <c r="Y4" s="138"/>
      <c r="Z4" s="139"/>
      <c r="AA4" s="140" t="s">
        <v>6</v>
      </c>
      <c r="AB4" s="141"/>
      <c r="AC4" s="141"/>
      <c r="AD4" s="141"/>
      <c r="AE4" s="142"/>
      <c r="AF4" s="143" t="s">
        <v>35</v>
      </c>
      <c r="AG4" s="144"/>
      <c r="AH4" s="144"/>
      <c r="AI4" s="144"/>
      <c r="AJ4" s="145"/>
    </row>
    <row r="5" spans="1:37" s="47" customFormat="1" ht="33.75" customHeight="1">
      <c r="A5" s="136"/>
      <c r="B5" s="43" t="s">
        <v>7</v>
      </c>
      <c r="C5" s="44" t="s">
        <v>51</v>
      </c>
      <c r="D5" s="44" t="s">
        <v>52</v>
      </c>
      <c r="E5" s="50" t="s">
        <v>53</v>
      </c>
      <c r="F5" s="44" t="s">
        <v>52</v>
      </c>
      <c r="G5" s="45" t="s">
        <v>7</v>
      </c>
      <c r="H5" s="45" t="s">
        <v>51</v>
      </c>
      <c r="I5" s="44" t="s">
        <v>52</v>
      </c>
      <c r="J5" s="44" t="s">
        <v>53</v>
      </c>
      <c r="K5" s="44" t="s">
        <v>52</v>
      </c>
      <c r="L5" s="45" t="s">
        <v>7</v>
      </c>
      <c r="M5" s="45" t="s">
        <v>51</v>
      </c>
      <c r="N5" s="44" t="s">
        <v>52</v>
      </c>
      <c r="O5" s="44" t="s">
        <v>53</v>
      </c>
      <c r="P5" s="44" t="s">
        <v>52</v>
      </c>
      <c r="Q5" s="45" t="s">
        <v>7</v>
      </c>
      <c r="R5" s="45" t="s">
        <v>51</v>
      </c>
      <c r="S5" s="44" t="s">
        <v>52</v>
      </c>
      <c r="T5" s="44" t="s">
        <v>53</v>
      </c>
      <c r="U5" s="44" t="s">
        <v>52</v>
      </c>
      <c r="V5" s="45" t="s">
        <v>7</v>
      </c>
      <c r="W5" s="45" t="s">
        <v>51</v>
      </c>
      <c r="X5" s="44" t="s">
        <v>52</v>
      </c>
      <c r="Y5" s="44" t="s">
        <v>53</v>
      </c>
      <c r="Z5" s="44" t="s">
        <v>52</v>
      </c>
      <c r="AA5" s="45" t="s">
        <v>7</v>
      </c>
      <c r="AB5" s="45" t="s">
        <v>51</v>
      </c>
      <c r="AC5" s="44" t="s">
        <v>52</v>
      </c>
      <c r="AD5" s="44" t="s">
        <v>53</v>
      </c>
      <c r="AE5" s="44" t="s">
        <v>52</v>
      </c>
      <c r="AF5" s="45" t="s">
        <v>7</v>
      </c>
      <c r="AG5" s="45" t="s">
        <v>51</v>
      </c>
      <c r="AH5" s="44" t="s">
        <v>52</v>
      </c>
      <c r="AI5" s="44" t="s">
        <v>53</v>
      </c>
      <c r="AJ5" s="44" t="s">
        <v>52</v>
      </c>
      <c r="AK5" s="46"/>
    </row>
    <row r="6" spans="1:36" s="41" customFormat="1" ht="9.75" customHeight="1">
      <c r="A6" s="39" t="s">
        <v>1</v>
      </c>
      <c r="B6" s="40">
        <v>1</v>
      </c>
      <c r="C6" s="40"/>
      <c r="D6" s="40">
        <v>2</v>
      </c>
      <c r="E6" s="39"/>
      <c r="F6" s="40">
        <v>3</v>
      </c>
      <c r="G6" s="40">
        <v>4</v>
      </c>
      <c r="H6" s="40"/>
      <c r="I6" s="40">
        <v>5</v>
      </c>
      <c r="J6" s="40"/>
      <c r="K6" s="40">
        <v>6</v>
      </c>
      <c r="L6" s="40">
        <v>7</v>
      </c>
      <c r="M6" s="40"/>
      <c r="N6" s="40">
        <v>8</v>
      </c>
      <c r="O6" s="40"/>
      <c r="P6" s="40">
        <v>9</v>
      </c>
      <c r="Q6" s="40">
        <v>10</v>
      </c>
      <c r="R6" s="40"/>
      <c r="S6" s="40">
        <v>11</v>
      </c>
      <c r="T6" s="40"/>
      <c r="U6" s="40">
        <v>12</v>
      </c>
      <c r="V6" s="40">
        <v>13</v>
      </c>
      <c r="W6" s="40"/>
      <c r="X6" s="40">
        <v>14</v>
      </c>
      <c r="Y6" s="40"/>
      <c r="Z6" s="40">
        <v>15</v>
      </c>
      <c r="AA6" s="40">
        <v>16</v>
      </c>
      <c r="AB6" s="40"/>
      <c r="AC6" s="40">
        <v>17</v>
      </c>
      <c r="AD6" s="40"/>
      <c r="AE6" s="40">
        <v>18</v>
      </c>
      <c r="AF6" s="40">
        <v>19</v>
      </c>
      <c r="AG6" s="40"/>
      <c r="AH6" s="40">
        <v>20</v>
      </c>
      <c r="AI6" s="40"/>
      <c r="AJ6" s="40">
        <v>21</v>
      </c>
    </row>
    <row r="7" spans="1:36" s="18" customFormat="1" ht="30" customHeight="1">
      <c r="A7" s="26" t="s">
        <v>33</v>
      </c>
      <c r="B7" s="27">
        <v>1138399</v>
      </c>
      <c r="C7" s="27">
        <v>549947</v>
      </c>
      <c r="D7" s="48">
        <f>ROUND(C7/B7*100,1)</f>
        <v>48.3</v>
      </c>
      <c r="E7" s="53">
        <v>588452</v>
      </c>
      <c r="F7" s="48">
        <f>ROUND(E7/B7*100,1)</f>
        <v>51.7</v>
      </c>
      <c r="G7" s="29">
        <v>783006</v>
      </c>
      <c r="H7" s="29">
        <v>432954</v>
      </c>
      <c r="I7" s="48">
        <f aca="true" t="shared" si="0" ref="I7:I32">ROUND(H7/G7*100,1)</f>
        <v>55.3</v>
      </c>
      <c r="J7" s="29">
        <v>350052</v>
      </c>
      <c r="K7" s="48">
        <f>ROUND(J7/G7*100,1)</f>
        <v>44.7</v>
      </c>
      <c r="L7" s="29">
        <v>162993</v>
      </c>
      <c r="M7" s="29">
        <v>86766</v>
      </c>
      <c r="N7" s="48">
        <f aca="true" t="shared" si="1" ref="N7:N32">ROUND(M7/L7*100,1)</f>
        <v>53.2</v>
      </c>
      <c r="O7" s="29">
        <v>76227</v>
      </c>
      <c r="P7" s="48">
        <f>ROUND(O7/L7*100,1)</f>
        <v>46.8</v>
      </c>
      <c r="Q7" s="29">
        <v>220326</v>
      </c>
      <c r="R7" s="29">
        <v>107287</v>
      </c>
      <c r="S7" s="48">
        <f aca="true" t="shared" si="2" ref="S7:S32">ROUND(R7/Q7*100,1)</f>
        <v>48.7</v>
      </c>
      <c r="T7" s="29">
        <v>113039</v>
      </c>
      <c r="U7" s="48">
        <f>ROUND(T7/Q7*100,1)</f>
        <v>51.3</v>
      </c>
      <c r="V7" s="29">
        <v>1095978</v>
      </c>
      <c r="W7" s="29">
        <v>531852</v>
      </c>
      <c r="X7" s="48">
        <f aca="true" t="shared" si="3" ref="X7:X32">ROUND(W7/V7*100,1)</f>
        <v>48.5</v>
      </c>
      <c r="Y7" s="29">
        <v>564126</v>
      </c>
      <c r="Z7" s="48">
        <f>ROUND(Y7/V7*100,1)</f>
        <v>51.5</v>
      </c>
      <c r="AA7" s="29">
        <v>354394</v>
      </c>
      <c r="AB7" s="29">
        <v>164897</v>
      </c>
      <c r="AC7" s="48">
        <f aca="true" t="shared" si="4" ref="AC7:AC32">ROUND(AB7/AA7*100,1)</f>
        <v>46.5</v>
      </c>
      <c r="AD7" s="29">
        <v>189497</v>
      </c>
      <c r="AE7" s="48">
        <f>ROUND(AD7/AA7*100,1)</f>
        <v>53.5</v>
      </c>
      <c r="AF7" s="29">
        <v>284187</v>
      </c>
      <c r="AG7" s="29">
        <v>138324</v>
      </c>
      <c r="AH7" s="48">
        <f aca="true" t="shared" si="5" ref="AH7:AH32">ROUND(AG7/AF7*100,1)</f>
        <v>48.7</v>
      </c>
      <c r="AI7" s="29">
        <v>145863</v>
      </c>
      <c r="AJ7" s="48">
        <f>ROUND(AI7/AF7*100,1)</f>
        <v>51.3</v>
      </c>
    </row>
    <row r="8" spans="1:36" s="19" customFormat="1" ht="18.75" customHeight="1">
      <c r="A8" s="30" t="s">
        <v>8</v>
      </c>
      <c r="B8" s="31">
        <v>63711</v>
      </c>
      <c r="C8" s="31">
        <v>34507</v>
      </c>
      <c r="D8" s="28">
        <f aca="true" t="shared" si="6" ref="D8:D32">ROUND(C8/B8*100,1)</f>
        <v>54.2</v>
      </c>
      <c r="E8" s="51">
        <v>29204</v>
      </c>
      <c r="F8" s="28">
        <f aca="true" t="shared" si="7" ref="F8:F32">ROUND(E8/B8*100,1)</f>
        <v>45.8</v>
      </c>
      <c r="G8" s="32">
        <v>34581</v>
      </c>
      <c r="H8" s="32">
        <v>20882</v>
      </c>
      <c r="I8" s="28">
        <f t="shared" si="0"/>
        <v>60.4</v>
      </c>
      <c r="J8" s="34">
        <v>13699</v>
      </c>
      <c r="K8" s="28">
        <f aca="true" t="shared" si="8" ref="K8:K32">ROUND(J8/G8*100,1)</f>
        <v>39.6</v>
      </c>
      <c r="L8" s="32">
        <v>7395</v>
      </c>
      <c r="M8" s="32">
        <v>4918</v>
      </c>
      <c r="N8" s="33">
        <f t="shared" si="1"/>
        <v>66.5</v>
      </c>
      <c r="O8" s="55">
        <v>2477</v>
      </c>
      <c r="P8" s="54">
        <f aca="true" t="shared" si="9" ref="P8:P32">ROUND(O8/L8*100,1)</f>
        <v>33.5</v>
      </c>
      <c r="Q8" s="32">
        <v>6803</v>
      </c>
      <c r="R8" s="32">
        <v>3906</v>
      </c>
      <c r="S8" s="33">
        <f t="shared" si="2"/>
        <v>57.4</v>
      </c>
      <c r="T8" s="32">
        <v>2897</v>
      </c>
      <c r="U8" s="28">
        <f aca="true" t="shared" si="10" ref="U8:U32">ROUND(T8/Q8*100,1)</f>
        <v>42.6</v>
      </c>
      <c r="V8" s="34">
        <v>61582</v>
      </c>
      <c r="W8" s="34">
        <v>33582</v>
      </c>
      <c r="X8" s="28">
        <f t="shared" si="3"/>
        <v>54.5</v>
      </c>
      <c r="Y8" s="34">
        <v>28000</v>
      </c>
      <c r="Z8" s="28">
        <f aca="true" t="shared" si="11" ref="Z8:Z32">ROUND(Y8/V8*100,1)</f>
        <v>45.5</v>
      </c>
      <c r="AA8" s="34">
        <v>20346</v>
      </c>
      <c r="AB8" s="34">
        <v>10412</v>
      </c>
      <c r="AC8" s="33">
        <f t="shared" si="4"/>
        <v>51.2</v>
      </c>
      <c r="AD8" s="32">
        <v>9934</v>
      </c>
      <c r="AE8" s="33">
        <f aca="true" t="shared" si="12" ref="AE8:AE32">ROUND(AD8/AA8*100,1)</f>
        <v>48.8</v>
      </c>
      <c r="AF8" s="32">
        <v>17346</v>
      </c>
      <c r="AG8" s="32">
        <v>8973</v>
      </c>
      <c r="AH8" s="33">
        <f t="shared" si="5"/>
        <v>51.7</v>
      </c>
      <c r="AI8" s="32">
        <v>8373</v>
      </c>
      <c r="AJ8" s="33">
        <f aca="true" t="shared" si="13" ref="AJ8:AJ32">ROUND(AI8/AF8*100,1)</f>
        <v>48.3</v>
      </c>
    </row>
    <row r="9" spans="1:36" s="19" customFormat="1" ht="18.75" customHeight="1">
      <c r="A9" s="30" t="s">
        <v>9</v>
      </c>
      <c r="B9" s="31">
        <v>29653</v>
      </c>
      <c r="C9" s="31">
        <v>14290</v>
      </c>
      <c r="D9" s="28">
        <f t="shared" si="6"/>
        <v>48.2</v>
      </c>
      <c r="E9" s="51">
        <v>15363</v>
      </c>
      <c r="F9" s="28">
        <f t="shared" si="7"/>
        <v>51.8</v>
      </c>
      <c r="G9" s="32">
        <v>25196</v>
      </c>
      <c r="H9" s="32">
        <v>13610</v>
      </c>
      <c r="I9" s="28">
        <f t="shared" si="0"/>
        <v>54</v>
      </c>
      <c r="J9" s="34">
        <v>11586</v>
      </c>
      <c r="K9" s="28">
        <f t="shared" si="8"/>
        <v>46</v>
      </c>
      <c r="L9" s="32">
        <v>3728</v>
      </c>
      <c r="M9" s="32">
        <v>2028</v>
      </c>
      <c r="N9" s="33">
        <f t="shared" si="1"/>
        <v>54.4</v>
      </c>
      <c r="O9" s="55">
        <v>1700</v>
      </c>
      <c r="P9" s="54">
        <f t="shared" si="9"/>
        <v>45.6</v>
      </c>
      <c r="Q9" s="32">
        <v>7318</v>
      </c>
      <c r="R9" s="32">
        <v>3515</v>
      </c>
      <c r="S9" s="33">
        <f t="shared" si="2"/>
        <v>48</v>
      </c>
      <c r="T9" s="32">
        <v>3803</v>
      </c>
      <c r="U9" s="28">
        <f t="shared" si="10"/>
        <v>52</v>
      </c>
      <c r="V9" s="34">
        <v>29152</v>
      </c>
      <c r="W9" s="34">
        <v>14064</v>
      </c>
      <c r="X9" s="28">
        <f t="shared" si="3"/>
        <v>48.2</v>
      </c>
      <c r="Y9" s="34">
        <v>15088</v>
      </c>
      <c r="Z9" s="28">
        <f t="shared" si="11"/>
        <v>51.8</v>
      </c>
      <c r="AA9" s="34">
        <v>8179</v>
      </c>
      <c r="AB9" s="34">
        <v>3412</v>
      </c>
      <c r="AC9" s="33">
        <f t="shared" si="4"/>
        <v>41.7</v>
      </c>
      <c r="AD9" s="32">
        <v>4767</v>
      </c>
      <c r="AE9" s="33">
        <f t="shared" si="12"/>
        <v>58.3</v>
      </c>
      <c r="AF9" s="32">
        <v>6503</v>
      </c>
      <c r="AG9" s="32">
        <v>2795</v>
      </c>
      <c r="AH9" s="33">
        <f t="shared" si="5"/>
        <v>43</v>
      </c>
      <c r="AI9" s="32">
        <v>3708</v>
      </c>
      <c r="AJ9" s="33">
        <f t="shared" si="13"/>
        <v>57</v>
      </c>
    </row>
    <row r="10" spans="1:36" s="19" customFormat="1" ht="18.75" customHeight="1">
      <c r="A10" s="30" t="s">
        <v>10</v>
      </c>
      <c r="B10" s="31">
        <v>96041</v>
      </c>
      <c r="C10" s="31">
        <v>44032</v>
      </c>
      <c r="D10" s="28">
        <f t="shared" si="6"/>
        <v>45.8</v>
      </c>
      <c r="E10" s="51">
        <v>52009</v>
      </c>
      <c r="F10" s="28">
        <f t="shared" si="7"/>
        <v>54.2</v>
      </c>
      <c r="G10" s="32">
        <v>62085</v>
      </c>
      <c r="H10" s="32">
        <v>34596</v>
      </c>
      <c r="I10" s="28">
        <f t="shared" si="0"/>
        <v>55.7</v>
      </c>
      <c r="J10" s="34">
        <v>27489</v>
      </c>
      <c r="K10" s="28">
        <f t="shared" si="8"/>
        <v>44.3</v>
      </c>
      <c r="L10" s="32">
        <v>13420</v>
      </c>
      <c r="M10" s="32">
        <v>6364</v>
      </c>
      <c r="N10" s="33">
        <f t="shared" si="1"/>
        <v>47.4</v>
      </c>
      <c r="O10" s="55">
        <v>7056</v>
      </c>
      <c r="P10" s="54">
        <f t="shared" si="9"/>
        <v>52.6</v>
      </c>
      <c r="Q10" s="32">
        <v>14963</v>
      </c>
      <c r="R10" s="32">
        <v>6354</v>
      </c>
      <c r="S10" s="33">
        <f t="shared" si="2"/>
        <v>42.5</v>
      </c>
      <c r="T10" s="32">
        <v>8609</v>
      </c>
      <c r="U10" s="28">
        <f t="shared" si="10"/>
        <v>57.5</v>
      </c>
      <c r="V10" s="34">
        <v>93273</v>
      </c>
      <c r="W10" s="34">
        <v>42885</v>
      </c>
      <c r="X10" s="28">
        <f t="shared" si="3"/>
        <v>46</v>
      </c>
      <c r="Y10" s="34">
        <v>50388</v>
      </c>
      <c r="Z10" s="28">
        <f t="shared" si="11"/>
        <v>54</v>
      </c>
      <c r="AA10" s="34">
        <v>27408</v>
      </c>
      <c r="AB10" s="34">
        <v>11809</v>
      </c>
      <c r="AC10" s="33">
        <f t="shared" si="4"/>
        <v>43.1</v>
      </c>
      <c r="AD10" s="32">
        <v>15599</v>
      </c>
      <c r="AE10" s="33">
        <f t="shared" si="12"/>
        <v>56.9</v>
      </c>
      <c r="AF10" s="32">
        <v>22163</v>
      </c>
      <c r="AG10" s="32">
        <v>9921</v>
      </c>
      <c r="AH10" s="33">
        <f t="shared" si="5"/>
        <v>44.8</v>
      </c>
      <c r="AI10" s="32">
        <v>12242</v>
      </c>
      <c r="AJ10" s="33">
        <f t="shared" si="13"/>
        <v>55.2</v>
      </c>
    </row>
    <row r="11" spans="1:36" s="19" customFormat="1" ht="18.75" customHeight="1">
      <c r="A11" s="30" t="s">
        <v>11</v>
      </c>
      <c r="B11" s="31">
        <v>49898</v>
      </c>
      <c r="C11" s="31">
        <v>21577</v>
      </c>
      <c r="D11" s="28">
        <f t="shared" si="6"/>
        <v>43.2</v>
      </c>
      <c r="E11" s="51">
        <v>28321</v>
      </c>
      <c r="F11" s="28">
        <f t="shared" si="7"/>
        <v>56.8</v>
      </c>
      <c r="G11" s="32">
        <v>29993</v>
      </c>
      <c r="H11" s="32">
        <v>15248</v>
      </c>
      <c r="I11" s="28">
        <f t="shared" si="0"/>
        <v>50.8</v>
      </c>
      <c r="J11" s="34">
        <v>14745</v>
      </c>
      <c r="K11" s="28">
        <f t="shared" si="8"/>
        <v>49.2</v>
      </c>
      <c r="L11" s="32">
        <v>12449</v>
      </c>
      <c r="M11" s="32">
        <v>4802</v>
      </c>
      <c r="N11" s="33">
        <f t="shared" si="1"/>
        <v>38.6</v>
      </c>
      <c r="O11" s="55">
        <v>7647</v>
      </c>
      <c r="P11" s="54">
        <f t="shared" si="9"/>
        <v>61.4</v>
      </c>
      <c r="Q11" s="32">
        <v>23387</v>
      </c>
      <c r="R11" s="32">
        <v>9666</v>
      </c>
      <c r="S11" s="33">
        <f t="shared" si="2"/>
        <v>41.3</v>
      </c>
      <c r="T11" s="32">
        <v>13721</v>
      </c>
      <c r="U11" s="28">
        <f t="shared" si="10"/>
        <v>58.7</v>
      </c>
      <c r="V11" s="34">
        <v>47380</v>
      </c>
      <c r="W11" s="34">
        <v>20576</v>
      </c>
      <c r="X11" s="28">
        <f t="shared" si="3"/>
        <v>43.4</v>
      </c>
      <c r="Y11" s="34">
        <v>26804</v>
      </c>
      <c r="Z11" s="28">
        <f t="shared" si="11"/>
        <v>56.6</v>
      </c>
      <c r="AA11" s="34">
        <v>11760</v>
      </c>
      <c r="AB11" s="34">
        <v>4626</v>
      </c>
      <c r="AC11" s="33">
        <f t="shared" si="4"/>
        <v>39.3</v>
      </c>
      <c r="AD11" s="32">
        <v>7134</v>
      </c>
      <c r="AE11" s="33">
        <f t="shared" si="12"/>
        <v>60.7</v>
      </c>
      <c r="AF11" s="32">
        <v>8956</v>
      </c>
      <c r="AG11" s="32">
        <v>3662</v>
      </c>
      <c r="AH11" s="33">
        <f t="shared" si="5"/>
        <v>40.9</v>
      </c>
      <c r="AI11" s="32">
        <v>5294</v>
      </c>
      <c r="AJ11" s="33">
        <f t="shared" si="13"/>
        <v>59.1</v>
      </c>
    </row>
    <row r="12" spans="1:36" s="19" customFormat="1" ht="18.75" customHeight="1">
      <c r="A12" s="30" t="s">
        <v>12</v>
      </c>
      <c r="B12" s="31">
        <v>43247</v>
      </c>
      <c r="C12" s="31">
        <v>20290</v>
      </c>
      <c r="D12" s="28">
        <f t="shared" si="6"/>
        <v>46.9</v>
      </c>
      <c r="E12" s="51">
        <v>22957</v>
      </c>
      <c r="F12" s="28">
        <f t="shared" si="7"/>
        <v>53.1</v>
      </c>
      <c r="G12" s="32">
        <v>33205</v>
      </c>
      <c r="H12" s="32">
        <v>18212</v>
      </c>
      <c r="I12" s="28">
        <f t="shared" si="0"/>
        <v>54.8</v>
      </c>
      <c r="J12" s="34">
        <v>14993</v>
      </c>
      <c r="K12" s="28">
        <f t="shared" si="8"/>
        <v>45.2</v>
      </c>
      <c r="L12" s="32">
        <v>4561</v>
      </c>
      <c r="M12" s="32">
        <v>2474</v>
      </c>
      <c r="N12" s="33">
        <f t="shared" si="1"/>
        <v>54.2</v>
      </c>
      <c r="O12" s="55">
        <v>2087</v>
      </c>
      <c r="P12" s="54">
        <f t="shared" si="9"/>
        <v>45.8</v>
      </c>
      <c r="Q12" s="32">
        <v>3457</v>
      </c>
      <c r="R12" s="32">
        <v>1744</v>
      </c>
      <c r="S12" s="33">
        <f t="shared" si="2"/>
        <v>50.4</v>
      </c>
      <c r="T12" s="32">
        <v>1713</v>
      </c>
      <c r="U12" s="28">
        <f t="shared" si="10"/>
        <v>49.6</v>
      </c>
      <c r="V12" s="34">
        <v>42970</v>
      </c>
      <c r="W12" s="34">
        <v>20152</v>
      </c>
      <c r="X12" s="28">
        <f t="shared" si="3"/>
        <v>46.9</v>
      </c>
      <c r="Y12" s="34">
        <v>22818</v>
      </c>
      <c r="Z12" s="28">
        <f t="shared" si="11"/>
        <v>53.1</v>
      </c>
      <c r="AA12" s="34">
        <v>13890</v>
      </c>
      <c r="AB12" s="34">
        <v>5837</v>
      </c>
      <c r="AC12" s="33">
        <f t="shared" si="4"/>
        <v>42</v>
      </c>
      <c r="AD12" s="32">
        <v>8053</v>
      </c>
      <c r="AE12" s="33">
        <f t="shared" si="12"/>
        <v>58</v>
      </c>
      <c r="AF12" s="32">
        <v>10602</v>
      </c>
      <c r="AG12" s="32">
        <v>4645</v>
      </c>
      <c r="AH12" s="33">
        <f t="shared" si="5"/>
        <v>43.8</v>
      </c>
      <c r="AI12" s="32">
        <v>5957</v>
      </c>
      <c r="AJ12" s="33">
        <f t="shared" si="13"/>
        <v>56.2</v>
      </c>
    </row>
    <row r="13" spans="1:36" s="19" customFormat="1" ht="18.75" customHeight="1">
      <c r="A13" s="30" t="s">
        <v>13</v>
      </c>
      <c r="B13" s="31">
        <v>18155</v>
      </c>
      <c r="C13" s="31">
        <v>7379</v>
      </c>
      <c r="D13" s="28">
        <f t="shared" si="6"/>
        <v>40.6</v>
      </c>
      <c r="E13" s="51">
        <v>10776</v>
      </c>
      <c r="F13" s="28">
        <f t="shared" si="7"/>
        <v>59.4</v>
      </c>
      <c r="G13" s="32">
        <v>20448</v>
      </c>
      <c r="H13" s="32">
        <v>10038</v>
      </c>
      <c r="I13" s="28">
        <f t="shared" si="0"/>
        <v>49.1</v>
      </c>
      <c r="J13" s="34">
        <v>10410</v>
      </c>
      <c r="K13" s="28">
        <f t="shared" si="8"/>
        <v>50.9</v>
      </c>
      <c r="L13" s="32">
        <v>2628</v>
      </c>
      <c r="M13" s="32">
        <v>1254</v>
      </c>
      <c r="N13" s="33">
        <f t="shared" si="1"/>
        <v>47.7</v>
      </c>
      <c r="O13" s="55">
        <v>1374</v>
      </c>
      <c r="P13" s="54">
        <f t="shared" si="9"/>
        <v>52.3</v>
      </c>
      <c r="Q13" s="32">
        <v>2357</v>
      </c>
      <c r="R13" s="32">
        <v>1232</v>
      </c>
      <c r="S13" s="33">
        <f t="shared" si="2"/>
        <v>52.3</v>
      </c>
      <c r="T13" s="32">
        <v>1125</v>
      </c>
      <c r="U13" s="28">
        <f t="shared" si="10"/>
        <v>47.7</v>
      </c>
      <c r="V13" s="34">
        <v>17831</v>
      </c>
      <c r="W13" s="34">
        <v>7271</v>
      </c>
      <c r="X13" s="28">
        <f t="shared" si="3"/>
        <v>40.8</v>
      </c>
      <c r="Y13" s="34">
        <v>10560</v>
      </c>
      <c r="Z13" s="28">
        <f t="shared" si="11"/>
        <v>59.2</v>
      </c>
      <c r="AA13" s="34">
        <v>5210</v>
      </c>
      <c r="AB13" s="34">
        <v>1857</v>
      </c>
      <c r="AC13" s="33">
        <f t="shared" si="4"/>
        <v>35.6</v>
      </c>
      <c r="AD13" s="32">
        <v>3353</v>
      </c>
      <c r="AE13" s="33">
        <f t="shared" si="12"/>
        <v>64.4</v>
      </c>
      <c r="AF13" s="32">
        <v>4271</v>
      </c>
      <c r="AG13" s="32">
        <v>1586</v>
      </c>
      <c r="AH13" s="33">
        <f t="shared" si="5"/>
        <v>37.1</v>
      </c>
      <c r="AI13" s="32">
        <v>2685</v>
      </c>
      <c r="AJ13" s="33">
        <f t="shared" si="13"/>
        <v>62.9</v>
      </c>
    </row>
    <row r="14" spans="1:36" s="19" customFormat="1" ht="18.75" customHeight="1">
      <c r="A14" s="30" t="s">
        <v>14</v>
      </c>
      <c r="B14" s="31">
        <v>68643</v>
      </c>
      <c r="C14" s="31">
        <v>32748</v>
      </c>
      <c r="D14" s="28">
        <f t="shared" si="6"/>
        <v>47.7</v>
      </c>
      <c r="E14" s="51">
        <v>35895</v>
      </c>
      <c r="F14" s="28">
        <f t="shared" si="7"/>
        <v>52.3</v>
      </c>
      <c r="G14" s="32">
        <v>41899</v>
      </c>
      <c r="H14" s="32">
        <v>22680</v>
      </c>
      <c r="I14" s="28">
        <f t="shared" si="0"/>
        <v>54.1</v>
      </c>
      <c r="J14" s="34">
        <v>19219</v>
      </c>
      <c r="K14" s="28">
        <f t="shared" si="8"/>
        <v>45.9</v>
      </c>
      <c r="L14" s="32">
        <v>7994</v>
      </c>
      <c r="M14" s="32">
        <v>4510</v>
      </c>
      <c r="N14" s="33">
        <f t="shared" si="1"/>
        <v>56.4</v>
      </c>
      <c r="O14" s="55">
        <v>3484</v>
      </c>
      <c r="P14" s="54">
        <f t="shared" si="9"/>
        <v>43.6</v>
      </c>
      <c r="Q14" s="32">
        <v>11613</v>
      </c>
      <c r="R14" s="32">
        <v>5810</v>
      </c>
      <c r="S14" s="33">
        <f t="shared" si="2"/>
        <v>50</v>
      </c>
      <c r="T14" s="32">
        <v>5803</v>
      </c>
      <c r="U14" s="28">
        <f t="shared" si="10"/>
        <v>50</v>
      </c>
      <c r="V14" s="34">
        <v>67483</v>
      </c>
      <c r="W14" s="34">
        <v>32267</v>
      </c>
      <c r="X14" s="28">
        <f t="shared" si="3"/>
        <v>47.8</v>
      </c>
      <c r="Y14" s="34">
        <v>35216</v>
      </c>
      <c r="Z14" s="28">
        <f t="shared" si="11"/>
        <v>52.2</v>
      </c>
      <c r="AA14" s="34">
        <v>21757</v>
      </c>
      <c r="AB14" s="34">
        <v>10153</v>
      </c>
      <c r="AC14" s="33">
        <f t="shared" si="4"/>
        <v>46.7</v>
      </c>
      <c r="AD14" s="32">
        <v>11604</v>
      </c>
      <c r="AE14" s="33">
        <f t="shared" si="12"/>
        <v>53.3</v>
      </c>
      <c r="AF14" s="32">
        <v>16567</v>
      </c>
      <c r="AG14" s="32">
        <v>8260</v>
      </c>
      <c r="AH14" s="33">
        <f t="shared" si="5"/>
        <v>49.9</v>
      </c>
      <c r="AI14" s="32">
        <v>8307</v>
      </c>
      <c r="AJ14" s="33">
        <f t="shared" si="13"/>
        <v>50.1</v>
      </c>
    </row>
    <row r="15" spans="1:36" s="19" customFormat="1" ht="18.75" customHeight="1">
      <c r="A15" s="30" t="s">
        <v>15</v>
      </c>
      <c r="B15" s="31">
        <v>33137</v>
      </c>
      <c r="C15" s="31">
        <v>14585</v>
      </c>
      <c r="D15" s="28">
        <f t="shared" si="6"/>
        <v>44</v>
      </c>
      <c r="E15" s="51">
        <v>18552</v>
      </c>
      <c r="F15" s="28">
        <f t="shared" si="7"/>
        <v>56</v>
      </c>
      <c r="G15" s="32">
        <v>36377</v>
      </c>
      <c r="H15" s="32">
        <v>19316</v>
      </c>
      <c r="I15" s="28">
        <f t="shared" si="0"/>
        <v>53.1</v>
      </c>
      <c r="J15" s="34">
        <v>17061</v>
      </c>
      <c r="K15" s="28">
        <f t="shared" si="8"/>
        <v>46.9</v>
      </c>
      <c r="L15" s="32">
        <v>6494</v>
      </c>
      <c r="M15" s="32">
        <v>2863</v>
      </c>
      <c r="N15" s="33">
        <f t="shared" si="1"/>
        <v>44.1</v>
      </c>
      <c r="O15" s="55">
        <v>3631</v>
      </c>
      <c r="P15" s="54">
        <f t="shared" si="9"/>
        <v>55.9</v>
      </c>
      <c r="Q15" s="32">
        <v>11018</v>
      </c>
      <c r="R15" s="32">
        <v>5253</v>
      </c>
      <c r="S15" s="33">
        <f t="shared" si="2"/>
        <v>47.7</v>
      </c>
      <c r="T15" s="32">
        <v>5765</v>
      </c>
      <c r="U15" s="28">
        <f t="shared" si="10"/>
        <v>52.3</v>
      </c>
      <c r="V15" s="34">
        <v>31132</v>
      </c>
      <c r="W15" s="34">
        <v>13898</v>
      </c>
      <c r="X15" s="28">
        <f t="shared" si="3"/>
        <v>44.6</v>
      </c>
      <c r="Y15" s="34">
        <v>17234</v>
      </c>
      <c r="Z15" s="28">
        <f t="shared" si="11"/>
        <v>55.4</v>
      </c>
      <c r="AA15" s="34">
        <v>9162</v>
      </c>
      <c r="AB15" s="34">
        <v>3736</v>
      </c>
      <c r="AC15" s="33">
        <f t="shared" si="4"/>
        <v>40.8</v>
      </c>
      <c r="AD15" s="32">
        <v>5426</v>
      </c>
      <c r="AE15" s="33">
        <f t="shared" si="12"/>
        <v>59.2</v>
      </c>
      <c r="AF15" s="32">
        <v>7879</v>
      </c>
      <c r="AG15" s="32">
        <v>3272</v>
      </c>
      <c r="AH15" s="33">
        <f t="shared" si="5"/>
        <v>41.5</v>
      </c>
      <c r="AI15" s="32">
        <v>4607</v>
      </c>
      <c r="AJ15" s="33">
        <f t="shared" si="13"/>
        <v>58.5</v>
      </c>
    </row>
    <row r="16" spans="1:36" s="19" customFormat="1" ht="18.75" customHeight="1">
      <c r="A16" s="30" t="s">
        <v>16</v>
      </c>
      <c r="B16" s="31">
        <v>41863</v>
      </c>
      <c r="C16" s="31">
        <v>19695</v>
      </c>
      <c r="D16" s="28">
        <f t="shared" si="6"/>
        <v>47</v>
      </c>
      <c r="E16" s="51">
        <v>22168</v>
      </c>
      <c r="F16" s="28">
        <f t="shared" si="7"/>
        <v>53</v>
      </c>
      <c r="G16" s="32">
        <v>22672</v>
      </c>
      <c r="H16" s="32">
        <v>12972</v>
      </c>
      <c r="I16" s="28">
        <f t="shared" si="0"/>
        <v>57.2</v>
      </c>
      <c r="J16" s="34">
        <v>9700</v>
      </c>
      <c r="K16" s="28">
        <f t="shared" si="8"/>
        <v>42.8</v>
      </c>
      <c r="L16" s="32">
        <v>4492</v>
      </c>
      <c r="M16" s="32">
        <v>2269</v>
      </c>
      <c r="N16" s="33">
        <f t="shared" si="1"/>
        <v>50.5</v>
      </c>
      <c r="O16" s="55">
        <v>2223</v>
      </c>
      <c r="P16" s="54">
        <f t="shared" si="9"/>
        <v>49.5</v>
      </c>
      <c r="Q16" s="32">
        <v>8528</v>
      </c>
      <c r="R16" s="32">
        <v>4033</v>
      </c>
      <c r="S16" s="33">
        <f t="shared" si="2"/>
        <v>47.3</v>
      </c>
      <c r="T16" s="32">
        <v>4495</v>
      </c>
      <c r="U16" s="28">
        <f t="shared" si="10"/>
        <v>52.7</v>
      </c>
      <c r="V16" s="34">
        <v>38251</v>
      </c>
      <c r="W16" s="34">
        <v>18187</v>
      </c>
      <c r="X16" s="28">
        <f t="shared" si="3"/>
        <v>47.5</v>
      </c>
      <c r="Y16" s="34">
        <v>20064</v>
      </c>
      <c r="Z16" s="28">
        <f t="shared" si="11"/>
        <v>52.5</v>
      </c>
      <c r="AA16" s="34">
        <v>13518</v>
      </c>
      <c r="AB16" s="34">
        <v>6171</v>
      </c>
      <c r="AC16" s="33">
        <f t="shared" si="4"/>
        <v>45.7</v>
      </c>
      <c r="AD16" s="32">
        <v>7347</v>
      </c>
      <c r="AE16" s="33">
        <f t="shared" si="12"/>
        <v>54.3</v>
      </c>
      <c r="AF16" s="32">
        <v>11208</v>
      </c>
      <c r="AG16" s="32">
        <v>5286</v>
      </c>
      <c r="AH16" s="33">
        <f t="shared" si="5"/>
        <v>47.2</v>
      </c>
      <c r="AI16" s="32">
        <v>5922</v>
      </c>
      <c r="AJ16" s="33">
        <f t="shared" si="13"/>
        <v>52.8</v>
      </c>
    </row>
    <row r="17" spans="1:36" s="19" customFormat="1" ht="18.75" customHeight="1">
      <c r="A17" s="30" t="s">
        <v>17</v>
      </c>
      <c r="B17" s="31">
        <v>46745</v>
      </c>
      <c r="C17" s="31">
        <v>24147</v>
      </c>
      <c r="D17" s="28">
        <f t="shared" si="6"/>
        <v>51.7</v>
      </c>
      <c r="E17" s="51">
        <v>22598</v>
      </c>
      <c r="F17" s="28">
        <f t="shared" si="7"/>
        <v>48.3</v>
      </c>
      <c r="G17" s="32">
        <v>21129</v>
      </c>
      <c r="H17" s="32">
        <v>12540</v>
      </c>
      <c r="I17" s="28">
        <f t="shared" si="0"/>
        <v>59.3</v>
      </c>
      <c r="J17" s="34">
        <v>8589</v>
      </c>
      <c r="K17" s="28">
        <f t="shared" si="8"/>
        <v>40.7</v>
      </c>
      <c r="L17" s="32">
        <v>5949</v>
      </c>
      <c r="M17" s="32">
        <v>3747</v>
      </c>
      <c r="N17" s="33">
        <f t="shared" si="1"/>
        <v>63</v>
      </c>
      <c r="O17" s="55">
        <v>2202</v>
      </c>
      <c r="P17" s="54">
        <f t="shared" si="9"/>
        <v>37</v>
      </c>
      <c r="Q17" s="32">
        <v>10483</v>
      </c>
      <c r="R17" s="32">
        <v>4951</v>
      </c>
      <c r="S17" s="33">
        <f t="shared" si="2"/>
        <v>47.2</v>
      </c>
      <c r="T17" s="32">
        <v>5532</v>
      </c>
      <c r="U17" s="28">
        <f t="shared" si="10"/>
        <v>52.8</v>
      </c>
      <c r="V17" s="34">
        <v>44143</v>
      </c>
      <c r="W17" s="34">
        <v>22913</v>
      </c>
      <c r="X17" s="28">
        <f t="shared" si="3"/>
        <v>51.9</v>
      </c>
      <c r="Y17" s="34">
        <v>21230</v>
      </c>
      <c r="Z17" s="28">
        <f t="shared" si="11"/>
        <v>48.1</v>
      </c>
      <c r="AA17" s="34">
        <v>17359</v>
      </c>
      <c r="AB17" s="34">
        <v>8689</v>
      </c>
      <c r="AC17" s="33">
        <f t="shared" si="4"/>
        <v>50.1</v>
      </c>
      <c r="AD17" s="32">
        <v>8670</v>
      </c>
      <c r="AE17" s="33">
        <f t="shared" si="12"/>
        <v>49.9</v>
      </c>
      <c r="AF17" s="32">
        <v>12764</v>
      </c>
      <c r="AG17" s="32">
        <v>7128</v>
      </c>
      <c r="AH17" s="33">
        <f t="shared" si="5"/>
        <v>55.8</v>
      </c>
      <c r="AI17" s="32">
        <v>5636</v>
      </c>
      <c r="AJ17" s="33">
        <f t="shared" si="13"/>
        <v>44.2</v>
      </c>
    </row>
    <row r="18" spans="1:36" s="19" customFormat="1" ht="18.75" customHeight="1">
      <c r="A18" s="30" t="s">
        <v>18</v>
      </c>
      <c r="B18" s="31">
        <v>25072</v>
      </c>
      <c r="C18" s="31">
        <v>12873</v>
      </c>
      <c r="D18" s="28">
        <f t="shared" si="6"/>
        <v>51.3</v>
      </c>
      <c r="E18" s="51">
        <v>12199</v>
      </c>
      <c r="F18" s="28">
        <f t="shared" si="7"/>
        <v>48.7</v>
      </c>
      <c r="G18" s="32">
        <v>15803</v>
      </c>
      <c r="H18" s="32">
        <v>9416</v>
      </c>
      <c r="I18" s="28">
        <f t="shared" si="0"/>
        <v>59.6</v>
      </c>
      <c r="J18" s="34">
        <v>6387</v>
      </c>
      <c r="K18" s="28">
        <f t="shared" si="8"/>
        <v>40.4</v>
      </c>
      <c r="L18" s="32">
        <v>3571</v>
      </c>
      <c r="M18" s="32">
        <v>2451</v>
      </c>
      <c r="N18" s="33">
        <f t="shared" si="1"/>
        <v>68.6</v>
      </c>
      <c r="O18" s="55">
        <v>1120</v>
      </c>
      <c r="P18" s="54">
        <f t="shared" si="9"/>
        <v>31.4</v>
      </c>
      <c r="Q18" s="32">
        <v>5896</v>
      </c>
      <c r="R18" s="32">
        <v>3390</v>
      </c>
      <c r="S18" s="33">
        <f t="shared" si="2"/>
        <v>57.5</v>
      </c>
      <c r="T18" s="32">
        <v>2506</v>
      </c>
      <c r="U18" s="28">
        <f t="shared" si="10"/>
        <v>42.5</v>
      </c>
      <c r="V18" s="34">
        <v>24660</v>
      </c>
      <c r="W18" s="34">
        <v>12663</v>
      </c>
      <c r="X18" s="28">
        <f t="shared" si="3"/>
        <v>51.4</v>
      </c>
      <c r="Y18" s="34">
        <v>11997</v>
      </c>
      <c r="Z18" s="28">
        <f t="shared" si="11"/>
        <v>48.6</v>
      </c>
      <c r="AA18" s="34">
        <v>8312</v>
      </c>
      <c r="AB18" s="34">
        <v>4358</v>
      </c>
      <c r="AC18" s="33">
        <f t="shared" si="4"/>
        <v>52.4</v>
      </c>
      <c r="AD18" s="32">
        <v>3954</v>
      </c>
      <c r="AE18" s="33">
        <f t="shared" si="12"/>
        <v>47.6</v>
      </c>
      <c r="AF18" s="32">
        <v>6308</v>
      </c>
      <c r="AG18" s="32">
        <v>3678</v>
      </c>
      <c r="AH18" s="33">
        <f t="shared" si="5"/>
        <v>58.3</v>
      </c>
      <c r="AI18" s="32">
        <v>2630</v>
      </c>
      <c r="AJ18" s="33">
        <f t="shared" si="13"/>
        <v>41.7</v>
      </c>
    </row>
    <row r="19" spans="1:36" s="19" customFormat="1" ht="18.75" customHeight="1">
      <c r="A19" s="30" t="s">
        <v>19</v>
      </c>
      <c r="B19" s="31">
        <v>51265</v>
      </c>
      <c r="C19" s="31">
        <v>22853</v>
      </c>
      <c r="D19" s="28">
        <f t="shared" si="6"/>
        <v>44.6</v>
      </c>
      <c r="E19" s="51">
        <v>28412</v>
      </c>
      <c r="F19" s="28">
        <f t="shared" si="7"/>
        <v>55.4</v>
      </c>
      <c r="G19" s="32">
        <v>54734</v>
      </c>
      <c r="H19" s="32">
        <v>28872</v>
      </c>
      <c r="I19" s="28">
        <f t="shared" si="0"/>
        <v>52.7</v>
      </c>
      <c r="J19" s="34">
        <v>25862</v>
      </c>
      <c r="K19" s="28">
        <f t="shared" si="8"/>
        <v>47.3</v>
      </c>
      <c r="L19" s="32">
        <v>10181</v>
      </c>
      <c r="M19" s="32">
        <v>4485</v>
      </c>
      <c r="N19" s="33">
        <f t="shared" si="1"/>
        <v>44.1</v>
      </c>
      <c r="O19" s="55">
        <v>5696</v>
      </c>
      <c r="P19" s="54">
        <f t="shared" si="9"/>
        <v>55.9</v>
      </c>
      <c r="Q19" s="32">
        <v>5835</v>
      </c>
      <c r="R19" s="32">
        <v>3074</v>
      </c>
      <c r="S19" s="33">
        <f t="shared" si="2"/>
        <v>52.7</v>
      </c>
      <c r="T19" s="32">
        <v>2761</v>
      </c>
      <c r="U19" s="28">
        <f t="shared" si="10"/>
        <v>47.3</v>
      </c>
      <c r="V19" s="34">
        <v>48041</v>
      </c>
      <c r="W19" s="34">
        <v>21575</v>
      </c>
      <c r="X19" s="28">
        <f t="shared" si="3"/>
        <v>44.9</v>
      </c>
      <c r="Y19" s="34">
        <v>26466</v>
      </c>
      <c r="Z19" s="28">
        <f t="shared" si="11"/>
        <v>55.1</v>
      </c>
      <c r="AA19" s="34">
        <v>14466</v>
      </c>
      <c r="AB19" s="34">
        <v>6022</v>
      </c>
      <c r="AC19" s="33">
        <f t="shared" si="4"/>
        <v>41.6</v>
      </c>
      <c r="AD19" s="32">
        <v>8444</v>
      </c>
      <c r="AE19" s="33">
        <f t="shared" si="12"/>
        <v>58.4</v>
      </c>
      <c r="AF19" s="32">
        <v>12184</v>
      </c>
      <c r="AG19" s="32">
        <v>5166</v>
      </c>
      <c r="AH19" s="33">
        <f t="shared" si="5"/>
        <v>42.4</v>
      </c>
      <c r="AI19" s="32">
        <v>7018</v>
      </c>
      <c r="AJ19" s="33">
        <f t="shared" si="13"/>
        <v>57.6</v>
      </c>
    </row>
    <row r="20" spans="1:36" s="19" customFormat="1" ht="18.75" customHeight="1">
      <c r="A20" s="30" t="s">
        <v>20</v>
      </c>
      <c r="B20" s="31">
        <v>48515</v>
      </c>
      <c r="C20" s="31">
        <v>23630</v>
      </c>
      <c r="D20" s="28">
        <f t="shared" si="6"/>
        <v>48.7</v>
      </c>
      <c r="E20" s="51">
        <v>24885</v>
      </c>
      <c r="F20" s="28">
        <f t="shared" si="7"/>
        <v>51.3</v>
      </c>
      <c r="G20" s="32">
        <v>27356</v>
      </c>
      <c r="H20" s="32">
        <v>15560</v>
      </c>
      <c r="I20" s="28">
        <f t="shared" si="0"/>
        <v>56.9</v>
      </c>
      <c r="J20" s="34">
        <v>11796</v>
      </c>
      <c r="K20" s="28">
        <f t="shared" si="8"/>
        <v>43.1</v>
      </c>
      <c r="L20" s="32">
        <v>5694</v>
      </c>
      <c r="M20" s="32">
        <v>3499</v>
      </c>
      <c r="N20" s="33">
        <f t="shared" si="1"/>
        <v>61.5</v>
      </c>
      <c r="O20" s="55">
        <v>2195</v>
      </c>
      <c r="P20" s="54">
        <f t="shared" si="9"/>
        <v>38.5</v>
      </c>
      <c r="Q20" s="32">
        <v>7790</v>
      </c>
      <c r="R20" s="32">
        <v>3641</v>
      </c>
      <c r="S20" s="33">
        <f t="shared" si="2"/>
        <v>46.7</v>
      </c>
      <c r="T20" s="32">
        <v>4149</v>
      </c>
      <c r="U20" s="28">
        <f t="shared" si="10"/>
        <v>53.3</v>
      </c>
      <c r="V20" s="34">
        <v>45765</v>
      </c>
      <c r="W20" s="34">
        <v>22506</v>
      </c>
      <c r="X20" s="28">
        <f t="shared" si="3"/>
        <v>49.2</v>
      </c>
      <c r="Y20" s="34">
        <v>23259</v>
      </c>
      <c r="Z20" s="28">
        <f t="shared" si="11"/>
        <v>50.8</v>
      </c>
      <c r="AA20" s="34">
        <v>17816</v>
      </c>
      <c r="AB20" s="34">
        <v>8489</v>
      </c>
      <c r="AC20" s="33">
        <f t="shared" si="4"/>
        <v>47.6</v>
      </c>
      <c r="AD20" s="32">
        <v>9327</v>
      </c>
      <c r="AE20" s="33">
        <f t="shared" si="12"/>
        <v>52.4</v>
      </c>
      <c r="AF20" s="32">
        <v>12454</v>
      </c>
      <c r="AG20" s="32">
        <v>6510</v>
      </c>
      <c r="AH20" s="33">
        <f t="shared" si="5"/>
        <v>52.3</v>
      </c>
      <c r="AI20" s="32">
        <v>5944</v>
      </c>
      <c r="AJ20" s="33">
        <f t="shared" si="13"/>
        <v>47.7</v>
      </c>
    </row>
    <row r="21" spans="1:36" s="19" customFormat="1" ht="18.75" customHeight="1">
      <c r="A21" s="30" t="s">
        <v>21</v>
      </c>
      <c r="B21" s="31">
        <v>41035</v>
      </c>
      <c r="C21" s="31">
        <v>20886</v>
      </c>
      <c r="D21" s="28">
        <f t="shared" si="6"/>
        <v>50.9</v>
      </c>
      <c r="E21" s="51">
        <v>20149</v>
      </c>
      <c r="F21" s="28">
        <f t="shared" si="7"/>
        <v>49.1</v>
      </c>
      <c r="G21" s="32">
        <v>24828</v>
      </c>
      <c r="H21" s="32">
        <v>14598</v>
      </c>
      <c r="I21" s="28">
        <f t="shared" si="0"/>
        <v>58.8</v>
      </c>
      <c r="J21" s="34">
        <v>10230</v>
      </c>
      <c r="K21" s="28">
        <f t="shared" si="8"/>
        <v>41.2</v>
      </c>
      <c r="L21" s="32">
        <v>7196</v>
      </c>
      <c r="M21" s="32">
        <v>4375</v>
      </c>
      <c r="N21" s="33">
        <f t="shared" si="1"/>
        <v>60.8</v>
      </c>
      <c r="O21" s="55">
        <v>2821</v>
      </c>
      <c r="P21" s="54">
        <f t="shared" si="9"/>
        <v>39.2</v>
      </c>
      <c r="Q21" s="32">
        <v>8390</v>
      </c>
      <c r="R21" s="32">
        <v>4620</v>
      </c>
      <c r="S21" s="33">
        <f t="shared" si="2"/>
        <v>55.1</v>
      </c>
      <c r="T21" s="32">
        <v>3770</v>
      </c>
      <c r="U21" s="28">
        <f t="shared" si="10"/>
        <v>44.9</v>
      </c>
      <c r="V21" s="34">
        <v>39635</v>
      </c>
      <c r="W21" s="34">
        <v>20317</v>
      </c>
      <c r="X21" s="28">
        <f t="shared" si="3"/>
        <v>51.3</v>
      </c>
      <c r="Y21" s="34">
        <v>19318</v>
      </c>
      <c r="Z21" s="28">
        <f t="shared" si="11"/>
        <v>48.7</v>
      </c>
      <c r="AA21" s="34">
        <v>13395</v>
      </c>
      <c r="AB21" s="34">
        <v>6814</v>
      </c>
      <c r="AC21" s="33">
        <f t="shared" si="4"/>
        <v>50.9</v>
      </c>
      <c r="AD21" s="32">
        <v>6581</v>
      </c>
      <c r="AE21" s="33">
        <f t="shared" si="12"/>
        <v>49.1</v>
      </c>
      <c r="AF21" s="32">
        <v>10896</v>
      </c>
      <c r="AG21" s="32">
        <v>5793</v>
      </c>
      <c r="AH21" s="33">
        <f t="shared" si="5"/>
        <v>53.2</v>
      </c>
      <c r="AI21" s="32">
        <v>5103</v>
      </c>
      <c r="AJ21" s="33">
        <f t="shared" si="13"/>
        <v>46.8</v>
      </c>
    </row>
    <row r="22" spans="1:36" s="19" customFormat="1" ht="18.75" customHeight="1">
      <c r="A22" s="30" t="s">
        <v>22</v>
      </c>
      <c r="B22" s="31">
        <v>69099</v>
      </c>
      <c r="C22" s="31">
        <v>35314</v>
      </c>
      <c r="D22" s="28">
        <f t="shared" si="6"/>
        <v>51.1</v>
      </c>
      <c r="E22" s="51">
        <v>33785</v>
      </c>
      <c r="F22" s="28">
        <f t="shared" si="7"/>
        <v>48.9</v>
      </c>
      <c r="G22" s="32">
        <v>46895</v>
      </c>
      <c r="H22" s="32">
        <v>26768</v>
      </c>
      <c r="I22" s="28">
        <f t="shared" si="0"/>
        <v>57.1</v>
      </c>
      <c r="J22" s="34">
        <v>20127</v>
      </c>
      <c r="K22" s="28">
        <f t="shared" si="8"/>
        <v>42.9</v>
      </c>
      <c r="L22" s="32">
        <v>7730</v>
      </c>
      <c r="M22" s="32">
        <v>4823</v>
      </c>
      <c r="N22" s="33">
        <f t="shared" si="1"/>
        <v>62.4</v>
      </c>
      <c r="O22" s="55">
        <v>2907</v>
      </c>
      <c r="P22" s="54">
        <f t="shared" si="9"/>
        <v>37.6</v>
      </c>
      <c r="Q22" s="32">
        <v>17075</v>
      </c>
      <c r="R22" s="32">
        <v>8443</v>
      </c>
      <c r="S22" s="33">
        <f t="shared" si="2"/>
        <v>49.4</v>
      </c>
      <c r="T22" s="32">
        <v>8632</v>
      </c>
      <c r="U22" s="28">
        <f t="shared" si="10"/>
        <v>50.6</v>
      </c>
      <c r="V22" s="34">
        <v>67402</v>
      </c>
      <c r="W22" s="34">
        <v>34581</v>
      </c>
      <c r="X22" s="28">
        <f t="shared" si="3"/>
        <v>51.3</v>
      </c>
      <c r="Y22" s="34">
        <v>32821</v>
      </c>
      <c r="Z22" s="28">
        <f t="shared" si="11"/>
        <v>48.7</v>
      </c>
      <c r="AA22" s="34">
        <v>23959</v>
      </c>
      <c r="AB22" s="34">
        <v>12396</v>
      </c>
      <c r="AC22" s="33">
        <f t="shared" si="4"/>
        <v>51.7</v>
      </c>
      <c r="AD22" s="32">
        <v>11563</v>
      </c>
      <c r="AE22" s="33">
        <f t="shared" si="12"/>
        <v>48.3</v>
      </c>
      <c r="AF22" s="32">
        <v>20213</v>
      </c>
      <c r="AG22" s="32">
        <v>10858</v>
      </c>
      <c r="AH22" s="33">
        <f t="shared" si="5"/>
        <v>53.7</v>
      </c>
      <c r="AI22" s="32">
        <v>9355</v>
      </c>
      <c r="AJ22" s="33">
        <f t="shared" si="13"/>
        <v>46.3</v>
      </c>
    </row>
    <row r="23" spans="1:36" s="19" customFormat="1" ht="18.75" customHeight="1">
      <c r="A23" s="30" t="s">
        <v>23</v>
      </c>
      <c r="B23" s="31">
        <v>40230</v>
      </c>
      <c r="C23" s="31">
        <v>19219</v>
      </c>
      <c r="D23" s="28">
        <f t="shared" si="6"/>
        <v>47.8</v>
      </c>
      <c r="E23" s="51">
        <v>21011</v>
      </c>
      <c r="F23" s="28">
        <f t="shared" si="7"/>
        <v>52.2</v>
      </c>
      <c r="G23" s="32">
        <v>34810</v>
      </c>
      <c r="H23" s="32">
        <v>18464</v>
      </c>
      <c r="I23" s="28">
        <f t="shared" si="0"/>
        <v>53</v>
      </c>
      <c r="J23" s="34">
        <v>16346</v>
      </c>
      <c r="K23" s="28">
        <f t="shared" si="8"/>
        <v>47</v>
      </c>
      <c r="L23" s="32">
        <v>7954</v>
      </c>
      <c r="M23" s="32">
        <v>3961</v>
      </c>
      <c r="N23" s="33">
        <f t="shared" si="1"/>
        <v>49.8</v>
      </c>
      <c r="O23" s="55">
        <v>3993</v>
      </c>
      <c r="P23" s="54">
        <f t="shared" si="9"/>
        <v>50.2</v>
      </c>
      <c r="Q23" s="32">
        <v>4749</v>
      </c>
      <c r="R23" s="32">
        <v>2112</v>
      </c>
      <c r="S23" s="33">
        <f t="shared" si="2"/>
        <v>44.5</v>
      </c>
      <c r="T23" s="32">
        <v>2637</v>
      </c>
      <c r="U23" s="28">
        <f t="shared" si="10"/>
        <v>55.5</v>
      </c>
      <c r="V23" s="34">
        <v>38304</v>
      </c>
      <c r="W23" s="34">
        <v>18361</v>
      </c>
      <c r="X23" s="28">
        <f t="shared" si="3"/>
        <v>47.9</v>
      </c>
      <c r="Y23" s="34">
        <v>19943</v>
      </c>
      <c r="Z23" s="28">
        <f t="shared" si="11"/>
        <v>52.1</v>
      </c>
      <c r="AA23" s="34">
        <v>12958</v>
      </c>
      <c r="AB23" s="34">
        <v>5656</v>
      </c>
      <c r="AC23" s="33">
        <f t="shared" si="4"/>
        <v>43.6</v>
      </c>
      <c r="AD23" s="32">
        <v>7302</v>
      </c>
      <c r="AE23" s="33">
        <f t="shared" si="12"/>
        <v>56.4</v>
      </c>
      <c r="AF23" s="32">
        <v>10121</v>
      </c>
      <c r="AG23" s="32">
        <v>4531</v>
      </c>
      <c r="AH23" s="33">
        <f t="shared" si="5"/>
        <v>44.8</v>
      </c>
      <c r="AI23" s="32">
        <v>5590</v>
      </c>
      <c r="AJ23" s="33">
        <f t="shared" si="13"/>
        <v>55.2</v>
      </c>
    </row>
    <row r="24" spans="1:36" s="19" customFormat="1" ht="18.75" customHeight="1">
      <c r="A24" s="30" t="s">
        <v>24</v>
      </c>
      <c r="B24" s="31">
        <v>43383</v>
      </c>
      <c r="C24" s="31">
        <v>21065</v>
      </c>
      <c r="D24" s="28">
        <f t="shared" si="6"/>
        <v>48.6</v>
      </c>
      <c r="E24" s="51">
        <v>22318</v>
      </c>
      <c r="F24" s="28">
        <f t="shared" si="7"/>
        <v>51.4</v>
      </c>
      <c r="G24" s="32">
        <v>24542</v>
      </c>
      <c r="H24" s="32">
        <v>13676</v>
      </c>
      <c r="I24" s="28">
        <f t="shared" si="0"/>
        <v>55.7</v>
      </c>
      <c r="J24" s="34">
        <v>10866</v>
      </c>
      <c r="K24" s="28">
        <f t="shared" si="8"/>
        <v>44.3</v>
      </c>
      <c r="L24" s="32">
        <v>4073</v>
      </c>
      <c r="M24" s="32">
        <v>2531</v>
      </c>
      <c r="N24" s="33">
        <f t="shared" si="1"/>
        <v>62.1</v>
      </c>
      <c r="O24" s="55">
        <v>1542</v>
      </c>
      <c r="P24" s="54">
        <f t="shared" si="9"/>
        <v>37.9</v>
      </c>
      <c r="Q24" s="32">
        <v>7269</v>
      </c>
      <c r="R24" s="32">
        <v>3735</v>
      </c>
      <c r="S24" s="33">
        <f t="shared" si="2"/>
        <v>51.4</v>
      </c>
      <c r="T24" s="32">
        <v>3534</v>
      </c>
      <c r="U24" s="28">
        <f t="shared" si="10"/>
        <v>48.6</v>
      </c>
      <c r="V24" s="34">
        <v>39300</v>
      </c>
      <c r="W24" s="34">
        <v>19034</v>
      </c>
      <c r="X24" s="28">
        <f t="shared" si="3"/>
        <v>48.4</v>
      </c>
      <c r="Y24" s="34">
        <v>20266</v>
      </c>
      <c r="Z24" s="28">
        <f t="shared" si="11"/>
        <v>51.6</v>
      </c>
      <c r="AA24" s="34">
        <v>14604</v>
      </c>
      <c r="AB24" s="34">
        <v>6647</v>
      </c>
      <c r="AC24" s="33">
        <f t="shared" si="4"/>
        <v>45.5</v>
      </c>
      <c r="AD24" s="32">
        <v>7957</v>
      </c>
      <c r="AE24" s="33">
        <f t="shared" si="12"/>
        <v>54.5</v>
      </c>
      <c r="AF24" s="32">
        <v>11276</v>
      </c>
      <c r="AG24" s="32">
        <v>5503</v>
      </c>
      <c r="AH24" s="33">
        <f t="shared" si="5"/>
        <v>48.8</v>
      </c>
      <c r="AI24" s="32">
        <v>5773</v>
      </c>
      <c r="AJ24" s="33">
        <f t="shared" si="13"/>
        <v>51.2</v>
      </c>
    </row>
    <row r="25" spans="1:36" s="19" customFormat="1" ht="18.75" customHeight="1">
      <c r="A25" s="30" t="s">
        <v>25</v>
      </c>
      <c r="B25" s="31">
        <v>29576</v>
      </c>
      <c r="C25" s="31">
        <v>15303</v>
      </c>
      <c r="D25" s="28">
        <f t="shared" si="6"/>
        <v>51.7</v>
      </c>
      <c r="E25" s="51">
        <v>14273</v>
      </c>
      <c r="F25" s="28">
        <f t="shared" si="7"/>
        <v>48.3</v>
      </c>
      <c r="G25" s="32">
        <v>25918</v>
      </c>
      <c r="H25" s="32">
        <v>14646</v>
      </c>
      <c r="I25" s="28">
        <f t="shared" si="0"/>
        <v>56.5</v>
      </c>
      <c r="J25" s="34">
        <v>11272</v>
      </c>
      <c r="K25" s="28">
        <f t="shared" si="8"/>
        <v>43.5</v>
      </c>
      <c r="L25" s="32">
        <v>4109</v>
      </c>
      <c r="M25" s="32">
        <v>2312</v>
      </c>
      <c r="N25" s="33">
        <f t="shared" si="1"/>
        <v>56.3</v>
      </c>
      <c r="O25" s="55">
        <v>1797</v>
      </c>
      <c r="P25" s="54">
        <f t="shared" si="9"/>
        <v>43.7</v>
      </c>
      <c r="Q25" s="32">
        <v>3121</v>
      </c>
      <c r="R25" s="32">
        <v>1854</v>
      </c>
      <c r="S25" s="33">
        <f t="shared" si="2"/>
        <v>59.4</v>
      </c>
      <c r="T25" s="32">
        <v>1267</v>
      </c>
      <c r="U25" s="28">
        <f t="shared" si="10"/>
        <v>40.6</v>
      </c>
      <c r="V25" s="34">
        <v>29071</v>
      </c>
      <c r="W25" s="34">
        <v>15075</v>
      </c>
      <c r="X25" s="28">
        <f t="shared" si="3"/>
        <v>51.9</v>
      </c>
      <c r="Y25" s="34">
        <v>13996</v>
      </c>
      <c r="Z25" s="28">
        <f t="shared" si="11"/>
        <v>48.1</v>
      </c>
      <c r="AA25" s="34">
        <v>9213</v>
      </c>
      <c r="AB25" s="34">
        <v>4613</v>
      </c>
      <c r="AC25" s="33">
        <f t="shared" si="4"/>
        <v>50.1</v>
      </c>
      <c r="AD25" s="32">
        <v>4600</v>
      </c>
      <c r="AE25" s="33">
        <f t="shared" si="12"/>
        <v>49.9</v>
      </c>
      <c r="AF25" s="32">
        <v>7718</v>
      </c>
      <c r="AG25" s="32">
        <v>3934</v>
      </c>
      <c r="AH25" s="33">
        <f t="shared" si="5"/>
        <v>51</v>
      </c>
      <c r="AI25" s="32">
        <v>3784</v>
      </c>
      <c r="AJ25" s="33">
        <f t="shared" si="13"/>
        <v>49</v>
      </c>
    </row>
    <row r="26" spans="1:36" s="19" customFormat="1" ht="18.75" customHeight="1">
      <c r="A26" s="30" t="s">
        <v>26</v>
      </c>
      <c r="B26" s="31">
        <v>81386</v>
      </c>
      <c r="C26" s="31">
        <v>38394</v>
      </c>
      <c r="D26" s="28">
        <f t="shared" si="6"/>
        <v>47.2</v>
      </c>
      <c r="E26" s="51">
        <v>42992</v>
      </c>
      <c r="F26" s="28">
        <f t="shared" si="7"/>
        <v>52.8</v>
      </c>
      <c r="G26" s="32">
        <v>64335</v>
      </c>
      <c r="H26" s="32">
        <v>33199</v>
      </c>
      <c r="I26" s="28">
        <f t="shared" si="0"/>
        <v>51.6</v>
      </c>
      <c r="J26" s="34">
        <v>31136</v>
      </c>
      <c r="K26" s="28">
        <f t="shared" si="8"/>
        <v>48.4</v>
      </c>
      <c r="L26" s="32">
        <v>15473</v>
      </c>
      <c r="M26" s="32">
        <v>7444</v>
      </c>
      <c r="N26" s="33">
        <f t="shared" si="1"/>
        <v>48.1</v>
      </c>
      <c r="O26" s="55">
        <v>8029</v>
      </c>
      <c r="P26" s="54">
        <f t="shared" si="9"/>
        <v>51.9</v>
      </c>
      <c r="Q26" s="32">
        <v>25249</v>
      </c>
      <c r="R26" s="32">
        <v>11340</v>
      </c>
      <c r="S26" s="33">
        <f t="shared" si="2"/>
        <v>44.9</v>
      </c>
      <c r="T26" s="32">
        <v>13909</v>
      </c>
      <c r="U26" s="28">
        <f t="shared" si="10"/>
        <v>55.1</v>
      </c>
      <c r="V26" s="34">
        <v>80042</v>
      </c>
      <c r="W26" s="34">
        <v>37815</v>
      </c>
      <c r="X26" s="28">
        <f t="shared" si="3"/>
        <v>47.2</v>
      </c>
      <c r="Y26" s="34">
        <v>42227</v>
      </c>
      <c r="Z26" s="28">
        <f t="shared" si="11"/>
        <v>52.8</v>
      </c>
      <c r="AA26" s="34">
        <v>22833</v>
      </c>
      <c r="AB26" s="34">
        <v>10728</v>
      </c>
      <c r="AC26" s="33">
        <f t="shared" si="4"/>
        <v>47</v>
      </c>
      <c r="AD26" s="32">
        <v>12105</v>
      </c>
      <c r="AE26" s="33">
        <f t="shared" si="12"/>
        <v>53</v>
      </c>
      <c r="AF26" s="32">
        <v>18607</v>
      </c>
      <c r="AG26" s="32">
        <v>9183</v>
      </c>
      <c r="AH26" s="33">
        <f t="shared" si="5"/>
        <v>49.4</v>
      </c>
      <c r="AI26" s="32">
        <v>9424</v>
      </c>
      <c r="AJ26" s="33">
        <f t="shared" si="13"/>
        <v>50.6</v>
      </c>
    </row>
    <row r="27" spans="1:36" s="19" customFormat="1" ht="18.75" customHeight="1">
      <c r="A27" s="30" t="s">
        <v>27</v>
      </c>
      <c r="B27" s="31">
        <v>33440</v>
      </c>
      <c r="C27" s="31">
        <v>16527</v>
      </c>
      <c r="D27" s="28">
        <f t="shared" si="6"/>
        <v>49.4</v>
      </c>
      <c r="E27" s="51">
        <v>16913</v>
      </c>
      <c r="F27" s="28">
        <f t="shared" si="7"/>
        <v>50.6</v>
      </c>
      <c r="G27" s="32">
        <v>22905</v>
      </c>
      <c r="H27" s="32">
        <v>13097</v>
      </c>
      <c r="I27" s="28">
        <f t="shared" si="0"/>
        <v>57.2</v>
      </c>
      <c r="J27" s="34">
        <v>9808</v>
      </c>
      <c r="K27" s="28">
        <f t="shared" si="8"/>
        <v>42.8</v>
      </c>
      <c r="L27" s="32">
        <v>5095</v>
      </c>
      <c r="M27" s="32">
        <v>3016</v>
      </c>
      <c r="N27" s="33">
        <f t="shared" si="1"/>
        <v>59.2</v>
      </c>
      <c r="O27" s="55">
        <v>2079</v>
      </c>
      <c r="P27" s="54">
        <f t="shared" si="9"/>
        <v>40.8</v>
      </c>
      <c r="Q27" s="32">
        <v>5113</v>
      </c>
      <c r="R27" s="32">
        <v>2795</v>
      </c>
      <c r="S27" s="33">
        <f t="shared" si="2"/>
        <v>54.7</v>
      </c>
      <c r="T27" s="32">
        <v>2318</v>
      </c>
      <c r="U27" s="28">
        <f t="shared" si="10"/>
        <v>45.3</v>
      </c>
      <c r="V27" s="34">
        <v>32346</v>
      </c>
      <c r="W27" s="34">
        <v>16113</v>
      </c>
      <c r="X27" s="28">
        <f t="shared" si="3"/>
        <v>49.8</v>
      </c>
      <c r="Y27" s="34">
        <v>16233</v>
      </c>
      <c r="Z27" s="28">
        <f t="shared" si="11"/>
        <v>50.2</v>
      </c>
      <c r="AA27" s="34">
        <v>11223</v>
      </c>
      <c r="AB27" s="34">
        <v>5528</v>
      </c>
      <c r="AC27" s="33">
        <f t="shared" si="4"/>
        <v>49.3</v>
      </c>
      <c r="AD27" s="32">
        <v>5695</v>
      </c>
      <c r="AE27" s="33">
        <f t="shared" si="12"/>
        <v>50.7</v>
      </c>
      <c r="AF27" s="32">
        <v>9112</v>
      </c>
      <c r="AG27" s="32">
        <v>4632</v>
      </c>
      <c r="AH27" s="33">
        <f t="shared" si="5"/>
        <v>50.8</v>
      </c>
      <c r="AI27" s="32">
        <v>4480</v>
      </c>
      <c r="AJ27" s="33">
        <f t="shared" si="13"/>
        <v>49.2</v>
      </c>
    </row>
    <row r="28" spans="1:36" s="19" customFormat="1" ht="18.75" customHeight="1">
      <c r="A28" s="30" t="s">
        <v>28</v>
      </c>
      <c r="B28" s="31">
        <v>40213</v>
      </c>
      <c r="C28" s="31">
        <v>21544</v>
      </c>
      <c r="D28" s="28">
        <f t="shared" si="6"/>
        <v>53.6</v>
      </c>
      <c r="E28" s="51">
        <v>18669</v>
      </c>
      <c r="F28" s="28">
        <f t="shared" si="7"/>
        <v>46.4</v>
      </c>
      <c r="G28" s="32">
        <v>20848</v>
      </c>
      <c r="H28" s="32">
        <v>12867</v>
      </c>
      <c r="I28" s="28">
        <f t="shared" si="0"/>
        <v>61.7</v>
      </c>
      <c r="J28" s="34">
        <v>7981</v>
      </c>
      <c r="K28" s="28">
        <f t="shared" si="8"/>
        <v>38.3</v>
      </c>
      <c r="L28" s="32">
        <v>5023</v>
      </c>
      <c r="M28" s="32">
        <v>2819</v>
      </c>
      <c r="N28" s="33">
        <f t="shared" si="1"/>
        <v>56.1</v>
      </c>
      <c r="O28" s="55">
        <v>2204</v>
      </c>
      <c r="P28" s="54">
        <f t="shared" si="9"/>
        <v>43.9</v>
      </c>
      <c r="Q28" s="32">
        <v>4842</v>
      </c>
      <c r="R28" s="32">
        <v>2909</v>
      </c>
      <c r="S28" s="33">
        <f t="shared" si="2"/>
        <v>60.1</v>
      </c>
      <c r="T28" s="32">
        <v>1933</v>
      </c>
      <c r="U28" s="28">
        <f t="shared" si="10"/>
        <v>39.9</v>
      </c>
      <c r="V28" s="34">
        <v>38698</v>
      </c>
      <c r="W28" s="34">
        <v>20823</v>
      </c>
      <c r="X28" s="28">
        <f t="shared" si="3"/>
        <v>53.8</v>
      </c>
      <c r="Y28" s="34">
        <v>17875</v>
      </c>
      <c r="Z28" s="28">
        <f t="shared" si="11"/>
        <v>46.2</v>
      </c>
      <c r="AA28" s="34">
        <v>12061</v>
      </c>
      <c r="AB28" s="34">
        <v>6242</v>
      </c>
      <c r="AC28" s="33">
        <f t="shared" si="4"/>
        <v>51.8</v>
      </c>
      <c r="AD28" s="32">
        <v>5819</v>
      </c>
      <c r="AE28" s="33">
        <f t="shared" si="12"/>
        <v>48.2</v>
      </c>
      <c r="AF28" s="32">
        <v>10250</v>
      </c>
      <c r="AG28" s="32">
        <v>5416</v>
      </c>
      <c r="AH28" s="33">
        <f t="shared" si="5"/>
        <v>52.8</v>
      </c>
      <c r="AI28" s="32">
        <v>4834</v>
      </c>
      <c r="AJ28" s="33">
        <f t="shared" si="13"/>
        <v>47.2</v>
      </c>
    </row>
    <row r="29" spans="1:36" s="19" customFormat="1" ht="18.75" customHeight="1">
      <c r="A29" s="30" t="s">
        <v>29</v>
      </c>
      <c r="B29" s="31">
        <v>56598</v>
      </c>
      <c r="C29" s="31">
        <v>28148</v>
      </c>
      <c r="D29" s="28">
        <f t="shared" si="6"/>
        <v>49.7</v>
      </c>
      <c r="E29" s="51">
        <v>28450</v>
      </c>
      <c r="F29" s="28">
        <f t="shared" si="7"/>
        <v>50.3</v>
      </c>
      <c r="G29" s="32">
        <v>35502</v>
      </c>
      <c r="H29" s="32">
        <v>20260</v>
      </c>
      <c r="I29" s="28">
        <f t="shared" si="0"/>
        <v>57.1</v>
      </c>
      <c r="J29" s="34">
        <v>15242</v>
      </c>
      <c r="K29" s="28">
        <f t="shared" si="8"/>
        <v>42.9</v>
      </c>
      <c r="L29" s="32">
        <v>7226</v>
      </c>
      <c r="M29" s="32">
        <v>4276</v>
      </c>
      <c r="N29" s="33">
        <f t="shared" si="1"/>
        <v>59.2</v>
      </c>
      <c r="O29" s="55">
        <v>2950</v>
      </c>
      <c r="P29" s="54">
        <f t="shared" si="9"/>
        <v>40.8</v>
      </c>
      <c r="Q29" s="32">
        <v>12047</v>
      </c>
      <c r="R29" s="32">
        <v>5853</v>
      </c>
      <c r="S29" s="33">
        <f t="shared" si="2"/>
        <v>48.6</v>
      </c>
      <c r="T29" s="32">
        <v>6194</v>
      </c>
      <c r="U29" s="28">
        <f t="shared" si="10"/>
        <v>51.4</v>
      </c>
      <c r="V29" s="34">
        <v>55560</v>
      </c>
      <c r="W29" s="34">
        <v>27677</v>
      </c>
      <c r="X29" s="28">
        <f t="shared" si="3"/>
        <v>49.8</v>
      </c>
      <c r="Y29" s="34">
        <v>27883</v>
      </c>
      <c r="Z29" s="28">
        <f t="shared" si="11"/>
        <v>50.2</v>
      </c>
      <c r="AA29" s="34">
        <v>18199</v>
      </c>
      <c r="AB29" s="34">
        <v>8782</v>
      </c>
      <c r="AC29" s="33">
        <f t="shared" si="4"/>
        <v>48.3</v>
      </c>
      <c r="AD29" s="32">
        <v>9417</v>
      </c>
      <c r="AE29" s="33">
        <f t="shared" si="12"/>
        <v>51.7</v>
      </c>
      <c r="AF29" s="32">
        <v>14768</v>
      </c>
      <c r="AG29" s="32">
        <v>7523</v>
      </c>
      <c r="AH29" s="33">
        <f t="shared" si="5"/>
        <v>50.9</v>
      </c>
      <c r="AI29" s="32">
        <v>7245</v>
      </c>
      <c r="AJ29" s="33">
        <f t="shared" si="13"/>
        <v>49.1</v>
      </c>
    </row>
    <row r="30" spans="1:36" s="19" customFormat="1" ht="18.75" customHeight="1">
      <c r="A30" s="35" t="s">
        <v>30</v>
      </c>
      <c r="B30" s="36">
        <v>19829</v>
      </c>
      <c r="C30" s="36">
        <v>10656</v>
      </c>
      <c r="D30" s="28">
        <f t="shared" si="6"/>
        <v>53.7</v>
      </c>
      <c r="E30" s="51">
        <v>9173</v>
      </c>
      <c r="F30" s="28">
        <f t="shared" si="7"/>
        <v>46.3</v>
      </c>
      <c r="G30" s="32">
        <v>11424</v>
      </c>
      <c r="H30" s="32">
        <v>6726</v>
      </c>
      <c r="I30" s="28">
        <f t="shared" si="0"/>
        <v>58.9</v>
      </c>
      <c r="J30" s="34">
        <v>4698</v>
      </c>
      <c r="K30" s="28">
        <f t="shared" si="8"/>
        <v>41.1</v>
      </c>
      <c r="L30" s="32">
        <v>3315</v>
      </c>
      <c r="M30" s="32">
        <v>2069</v>
      </c>
      <c r="N30" s="33">
        <f t="shared" si="1"/>
        <v>62.4</v>
      </c>
      <c r="O30" s="55">
        <v>1246</v>
      </c>
      <c r="P30" s="54">
        <f t="shared" si="9"/>
        <v>37.6</v>
      </c>
      <c r="Q30" s="32">
        <v>2491</v>
      </c>
      <c r="R30" s="32">
        <v>1182</v>
      </c>
      <c r="S30" s="33">
        <f t="shared" si="2"/>
        <v>47.5</v>
      </c>
      <c r="T30" s="32">
        <v>1309</v>
      </c>
      <c r="U30" s="28">
        <f t="shared" si="10"/>
        <v>52.5</v>
      </c>
      <c r="V30" s="34">
        <v>18988</v>
      </c>
      <c r="W30" s="34">
        <v>10252</v>
      </c>
      <c r="X30" s="28">
        <f t="shared" si="3"/>
        <v>54</v>
      </c>
      <c r="Y30" s="34">
        <v>8736</v>
      </c>
      <c r="Z30" s="28">
        <f t="shared" si="11"/>
        <v>46</v>
      </c>
      <c r="AA30" s="34">
        <v>6616</v>
      </c>
      <c r="AB30" s="34">
        <v>3386</v>
      </c>
      <c r="AC30" s="33">
        <f t="shared" si="4"/>
        <v>51.2</v>
      </c>
      <c r="AD30" s="32">
        <v>3230</v>
      </c>
      <c r="AE30" s="33">
        <f t="shared" si="12"/>
        <v>48.8</v>
      </c>
      <c r="AF30" s="32">
        <v>5447</v>
      </c>
      <c r="AG30" s="32">
        <v>2833</v>
      </c>
      <c r="AH30" s="33">
        <f t="shared" si="5"/>
        <v>52</v>
      </c>
      <c r="AI30" s="32">
        <v>2614</v>
      </c>
      <c r="AJ30" s="33">
        <f t="shared" si="13"/>
        <v>48</v>
      </c>
    </row>
    <row r="31" spans="1:36" s="19" customFormat="1" ht="18.75" customHeight="1">
      <c r="A31" s="37" t="s">
        <v>31</v>
      </c>
      <c r="B31" s="38">
        <v>36681</v>
      </c>
      <c r="C31" s="38">
        <v>17447</v>
      </c>
      <c r="D31" s="28">
        <f t="shared" si="6"/>
        <v>47.6</v>
      </c>
      <c r="E31" s="51">
        <v>19234</v>
      </c>
      <c r="F31" s="28">
        <f t="shared" si="7"/>
        <v>52.4</v>
      </c>
      <c r="G31" s="32">
        <v>26696</v>
      </c>
      <c r="H31" s="32">
        <v>14663</v>
      </c>
      <c r="I31" s="28">
        <f t="shared" si="0"/>
        <v>54.9</v>
      </c>
      <c r="J31" s="34">
        <v>12033</v>
      </c>
      <c r="K31" s="28">
        <f t="shared" si="8"/>
        <v>45.1</v>
      </c>
      <c r="L31" s="32">
        <v>4260</v>
      </c>
      <c r="M31" s="32">
        <v>2498</v>
      </c>
      <c r="N31" s="33">
        <f t="shared" si="1"/>
        <v>58.6</v>
      </c>
      <c r="O31" s="55">
        <v>1762</v>
      </c>
      <c r="P31" s="54">
        <f t="shared" si="9"/>
        <v>41.4</v>
      </c>
      <c r="Q31" s="32">
        <v>6530</v>
      </c>
      <c r="R31" s="32">
        <v>3790</v>
      </c>
      <c r="S31" s="33">
        <f t="shared" si="2"/>
        <v>58</v>
      </c>
      <c r="T31" s="32">
        <v>2740</v>
      </c>
      <c r="U31" s="28">
        <f t="shared" si="10"/>
        <v>42</v>
      </c>
      <c r="V31" s="34">
        <v>35744</v>
      </c>
      <c r="W31" s="34">
        <v>17081</v>
      </c>
      <c r="X31" s="28">
        <f t="shared" si="3"/>
        <v>47.8</v>
      </c>
      <c r="Y31" s="34">
        <v>18663</v>
      </c>
      <c r="Z31" s="28">
        <f t="shared" si="11"/>
        <v>52.2</v>
      </c>
      <c r="AA31" s="34">
        <v>10938</v>
      </c>
      <c r="AB31" s="34">
        <v>4832</v>
      </c>
      <c r="AC31" s="33">
        <f t="shared" si="4"/>
        <v>44.2</v>
      </c>
      <c r="AD31" s="32">
        <v>6106</v>
      </c>
      <c r="AE31" s="33">
        <f t="shared" si="12"/>
        <v>55.8</v>
      </c>
      <c r="AF31" s="32">
        <v>8631</v>
      </c>
      <c r="AG31" s="32">
        <v>3992</v>
      </c>
      <c r="AH31" s="33">
        <f t="shared" si="5"/>
        <v>46.3</v>
      </c>
      <c r="AI31" s="32">
        <v>4639</v>
      </c>
      <c r="AJ31" s="33">
        <f t="shared" si="13"/>
        <v>53.7</v>
      </c>
    </row>
    <row r="32" spans="1:36" s="19" customFormat="1" ht="18.75" customHeight="1">
      <c r="A32" s="37" t="s">
        <v>32</v>
      </c>
      <c r="B32" s="38">
        <v>30984</v>
      </c>
      <c r="C32" s="38">
        <v>12838</v>
      </c>
      <c r="D32" s="28">
        <f t="shared" si="6"/>
        <v>41.4</v>
      </c>
      <c r="E32" s="51">
        <v>18146</v>
      </c>
      <c r="F32" s="28">
        <f t="shared" si="7"/>
        <v>58.6</v>
      </c>
      <c r="G32" s="32">
        <v>18825</v>
      </c>
      <c r="H32" s="32">
        <v>10048</v>
      </c>
      <c r="I32" s="28">
        <f t="shared" si="0"/>
        <v>53.4</v>
      </c>
      <c r="J32" s="34">
        <v>8777</v>
      </c>
      <c r="K32" s="28">
        <f t="shared" si="8"/>
        <v>46.6</v>
      </c>
      <c r="L32" s="32">
        <v>2983</v>
      </c>
      <c r="M32" s="32">
        <v>978</v>
      </c>
      <c r="N32" s="33">
        <f t="shared" si="1"/>
        <v>32.8</v>
      </c>
      <c r="O32" s="55">
        <v>2005</v>
      </c>
      <c r="P32" s="54">
        <f t="shared" si="9"/>
        <v>67.2</v>
      </c>
      <c r="Q32" s="32">
        <v>4002</v>
      </c>
      <c r="R32" s="32">
        <v>2085</v>
      </c>
      <c r="S32" s="33">
        <f t="shared" si="2"/>
        <v>52.1</v>
      </c>
      <c r="T32" s="32">
        <v>1917</v>
      </c>
      <c r="U32" s="28">
        <f t="shared" si="10"/>
        <v>47.9</v>
      </c>
      <c r="V32" s="34">
        <v>29225</v>
      </c>
      <c r="W32" s="34">
        <v>12184</v>
      </c>
      <c r="X32" s="28">
        <f t="shared" si="3"/>
        <v>41.7</v>
      </c>
      <c r="Y32" s="34">
        <v>17041</v>
      </c>
      <c r="Z32" s="28">
        <f t="shared" si="11"/>
        <v>58.3</v>
      </c>
      <c r="AA32" s="34">
        <v>9212</v>
      </c>
      <c r="AB32" s="34">
        <v>3702</v>
      </c>
      <c r="AC32" s="33">
        <f t="shared" si="4"/>
        <v>40.2</v>
      </c>
      <c r="AD32" s="32">
        <v>5510</v>
      </c>
      <c r="AE32" s="33">
        <f t="shared" si="12"/>
        <v>59.8</v>
      </c>
      <c r="AF32" s="32">
        <v>7943</v>
      </c>
      <c r="AG32" s="32">
        <v>3244</v>
      </c>
      <c r="AH32" s="33">
        <f t="shared" si="5"/>
        <v>40.8</v>
      </c>
      <c r="AI32" s="32">
        <v>4699</v>
      </c>
      <c r="AJ32" s="33">
        <f t="shared" si="13"/>
        <v>59.2</v>
      </c>
    </row>
    <row r="33" spans="4:28" ht="23.25">
      <c r="D33" s="5"/>
      <c r="E33" s="52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2018-12-14T12:44:05Z</cp:lastPrinted>
  <dcterms:created xsi:type="dcterms:W3CDTF">2006-09-16T00:00:00Z</dcterms:created>
  <dcterms:modified xsi:type="dcterms:W3CDTF">2018-12-17T10:17:10Z</dcterms:modified>
  <cp:category/>
  <cp:version/>
  <cp:contentType/>
  <cp:contentStatus/>
</cp:coreProperties>
</file>